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280" windowHeight="7155" tabRatio="809" activeTab="1"/>
  </bookViews>
  <sheets>
    <sheet name="Team List" sheetId="1" r:id="rId1"/>
    <sheet name="Win-Loss" sheetId="2" r:id="rId2"/>
    <sheet name="Team Points" sheetId="3" r:id="rId3"/>
    <sheet name="Individual" sheetId="4" r:id="rId4"/>
    <sheet name="7 Team" sheetId="5" r:id="rId5"/>
    <sheet name="8 Team" sheetId="6" r:id="rId6"/>
    <sheet name="9 Team" sheetId="7" r:id="rId7"/>
    <sheet name="10 Team" sheetId="8" r:id="rId8"/>
    <sheet name="11 Team" sheetId="9" r:id="rId9"/>
    <sheet name="12 Team" sheetId="10" r:id="rId10"/>
    <sheet name="13 Team" sheetId="11" r:id="rId11"/>
    <sheet name="14 Team" sheetId="12" r:id="rId12"/>
    <sheet name="Auto Score Sheet" sheetId="13" r:id="rId13"/>
    <sheet name="Score Sheet" sheetId="14" r:id="rId14"/>
    <sheet name="Sign-In" sheetId="15" r:id="rId15"/>
  </sheets>
  <definedNames>
    <definedName name="_xlnm.Print_Titles" localSheetId="3">'Individual'!$1:$3</definedName>
  </definedNames>
  <calcPr fullCalcOnLoad="1"/>
</workbook>
</file>

<file path=xl/sharedStrings.xml><?xml version="1.0" encoding="utf-8"?>
<sst xmlns="http://schemas.openxmlformats.org/spreadsheetml/2006/main" count="776" uniqueCount="162">
  <si>
    <t>College Bowl Score Sheet</t>
  </si>
  <si>
    <t>Round</t>
  </si>
  <si>
    <t>A</t>
  </si>
  <si>
    <t>B</t>
  </si>
  <si>
    <t>C</t>
  </si>
  <si>
    <t>D</t>
  </si>
  <si>
    <t>Player</t>
  </si>
  <si>
    <t xml:space="preserve">Ques </t>
  </si>
  <si>
    <t>#</t>
  </si>
  <si>
    <t>Bonus</t>
  </si>
  <si>
    <t>Pts.</t>
  </si>
  <si>
    <t>Total</t>
  </si>
  <si>
    <t>Pts</t>
  </si>
  <si>
    <t>Room</t>
  </si>
  <si>
    <t>Moderator</t>
  </si>
  <si>
    <t>College Bowl Team Sign-In Sheet</t>
  </si>
  <si>
    <t>Team Name</t>
  </si>
  <si>
    <t>Team Members</t>
  </si>
  <si>
    <t>Coaches</t>
  </si>
  <si>
    <t>Name</t>
  </si>
  <si>
    <t>Address</t>
  </si>
  <si>
    <t>E-mail</t>
  </si>
  <si>
    <t>College Bowl 11 Team Round Robin</t>
  </si>
  <si>
    <t>Rnd</t>
  </si>
  <si>
    <t>P-101</t>
  </si>
  <si>
    <t>P-106</t>
  </si>
  <si>
    <t>P-110</t>
  </si>
  <si>
    <t>Bye</t>
  </si>
  <si>
    <t>vs.</t>
  </si>
  <si>
    <t>Win / Loss Standing</t>
  </si>
  <si>
    <t>Losses</t>
  </si>
  <si>
    <t>Wins</t>
  </si>
  <si>
    <t>Total and Average Points Standing</t>
  </si>
  <si>
    <t>Total Pts.</t>
  </si>
  <si>
    <t xml:space="preserve">A. </t>
  </si>
  <si>
    <t xml:space="preserve">B. </t>
  </si>
  <si>
    <t xml:space="preserve">C. </t>
  </si>
  <si>
    <t xml:space="preserve">D. </t>
  </si>
  <si>
    <t>Cumulative</t>
  </si>
  <si>
    <t xml:space="preserve">   Captain</t>
  </si>
  <si>
    <t xml:space="preserve">   Total Earned Points</t>
  </si>
  <si>
    <t xml:space="preserve"> Team</t>
  </si>
  <si>
    <t xml:space="preserve"> Round</t>
  </si>
  <si>
    <t>College Bowl 14 Team Round Robin</t>
  </si>
  <si>
    <t>College Bowl 12 Team Round Robin</t>
  </si>
  <si>
    <t xml:space="preserve">Round  </t>
  </si>
  <si>
    <t>Team</t>
  </si>
  <si>
    <t>Student</t>
  </si>
  <si>
    <t>College Bowl 10 Team Round Robin</t>
  </si>
  <si>
    <t>College Bowl 8 Team Round Robin</t>
  </si>
  <si>
    <t>College Bowl 7 Team Round Robin</t>
  </si>
  <si>
    <t>College Bowl 9 Team Round Robin</t>
  </si>
  <si>
    <t>Team List</t>
  </si>
  <si>
    <t>Room List</t>
  </si>
  <si>
    <t>Rank</t>
  </si>
  <si>
    <t>#12</t>
  </si>
  <si>
    <t>#13</t>
  </si>
  <si>
    <t>#14</t>
  </si>
  <si>
    <t>R-1</t>
  </si>
  <si>
    <t>R-2</t>
  </si>
  <si>
    <t>R-3</t>
  </si>
  <si>
    <t>R-4</t>
  </si>
  <si>
    <t>R-5</t>
  </si>
  <si>
    <t>R-6</t>
  </si>
  <si>
    <t>R-7</t>
  </si>
  <si>
    <t>R-8</t>
  </si>
  <si>
    <t>R-9</t>
  </si>
  <si>
    <t>College Bowl 13 Team Round Robin</t>
  </si>
  <si>
    <t>R-10</t>
  </si>
  <si>
    <t>Avg / Game</t>
  </si>
  <si>
    <t>Individual Scores</t>
  </si>
  <si>
    <t>Round____       Room____        Moderator_________________</t>
  </si>
  <si>
    <t>Team I</t>
  </si>
  <si>
    <t>Team II</t>
  </si>
  <si>
    <t>Player 1</t>
  </si>
  <si>
    <t>Player 2</t>
  </si>
  <si>
    <t>Player 3</t>
  </si>
  <si>
    <t>Player 4</t>
  </si>
  <si>
    <t>Question</t>
  </si>
  <si>
    <t xml:space="preserve">      Team I Player</t>
  </si>
  <si>
    <t>Bonus Total</t>
  </si>
  <si>
    <t>Running</t>
  </si>
  <si>
    <t xml:space="preserve">      Team II Player</t>
  </si>
  <si>
    <t>Number</t>
  </si>
  <si>
    <t>Score</t>
  </si>
  <si>
    <t>Totals</t>
  </si>
  <si>
    <t>Powers</t>
  </si>
  <si>
    <t>Tens</t>
  </si>
  <si>
    <t>Neg 5's</t>
  </si>
  <si>
    <t>Bibb County</t>
  </si>
  <si>
    <t>Stough, Eric</t>
  </si>
  <si>
    <t>Hoglin, Abby</t>
  </si>
  <si>
    <t>Lehr, Alyssa</t>
  </si>
  <si>
    <t>Aquilar, Alisha</t>
  </si>
  <si>
    <t>Bob Jones</t>
  </si>
  <si>
    <t>Bendler, Ehren</t>
  </si>
  <si>
    <t>Hamilton, Erik</t>
  </si>
  <si>
    <t>Jackson, Kenneth</t>
  </si>
  <si>
    <t>Gagne, David John</t>
  </si>
  <si>
    <t>Covenant Christian</t>
  </si>
  <si>
    <t>Hitt, Matthew</t>
  </si>
  <si>
    <t>Sorrells, Nicholas</t>
  </si>
  <si>
    <t>Pelham, Carter</t>
  </si>
  <si>
    <t>Mikkelson, Abigail</t>
  </si>
  <si>
    <t>Pelham, Samantha</t>
  </si>
  <si>
    <t>Hail, Alicia</t>
  </si>
  <si>
    <t>Brindlee Mountain</t>
  </si>
  <si>
    <t xml:space="preserve">Indian Springs </t>
  </si>
  <si>
    <t>Gordo</t>
  </si>
  <si>
    <t>Hoover</t>
  </si>
  <si>
    <t>Russellville</t>
  </si>
  <si>
    <t>Holy Spirit</t>
  </si>
  <si>
    <t>Knowles, Andy</t>
  </si>
  <si>
    <t>Morris, Mark</t>
  </si>
  <si>
    <t>Decker, Justin</t>
  </si>
  <si>
    <t>Parks, Kylee</t>
  </si>
  <si>
    <t>Keith, Lindsay</t>
  </si>
  <si>
    <t>Wilson, Evan</t>
  </si>
  <si>
    <t>Buchanan, James</t>
  </si>
  <si>
    <t>Kishinevsky, Felix</t>
  </si>
  <si>
    <t>Bickerton, Chad</t>
  </si>
  <si>
    <t>Caldwell, Jenna</t>
  </si>
  <si>
    <t>Hayes, Jonathan</t>
  </si>
  <si>
    <t>Ammons, Leslie</t>
  </si>
  <si>
    <t>Ammons, Staci</t>
  </si>
  <si>
    <t>O'Neal, Corey</t>
  </si>
  <si>
    <t>Mullenix, Lauren</t>
  </si>
  <si>
    <t>Spain, Ryan</t>
  </si>
  <si>
    <t>Ousley, Jonathan</t>
  </si>
  <si>
    <t>Garner, Jeremy</t>
  </si>
  <si>
    <t>Gardiner, Britney</t>
  </si>
  <si>
    <t>Tarbox, James</t>
  </si>
  <si>
    <t>Glimer, Slade</t>
  </si>
  <si>
    <t>Stanford, Anna</t>
  </si>
  <si>
    <t>Porter, Andy</t>
  </si>
  <si>
    <t>Sheppard, Jacob</t>
  </si>
  <si>
    <t>Steeles, Cody</t>
  </si>
  <si>
    <t>Kinney, Matthew</t>
  </si>
  <si>
    <t>Foster, Ben</t>
  </si>
  <si>
    <t>Benton, Jason</t>
  </si>
  <si>
    <t>Wheeler, Brennan</t>
  </si>
  <si>
    <t>Susan Moore</t>
  </si>
  <si>
    <t>Altamont</t>
  </si>
  <si>
    <t>Talley, Andrew</t>
  </si>
  <si>
    <t>Robertson, Drew</t>
  </si>
  <si>
    <t>Seaton, Jerrod</t>
  </si>
  <si>
    <t>Self,  Chase</t>
  </si>
  <si>
    <t>Killian, John</t>
  </si>
  <si>
    <t>Hall, David</t>
  </si>
  <si>
    <t>Mailhot, Ray</t>
  </si>
  <si>
    <t>W</t>
  </si>
  <si>
    <t>L</t>
  </si>
  <si>
    <t>AVG</t>
  </si>
  <si>
    <t>PPG</t>
  </si>
  <si>
    <t>Hardin, Amanda</t>
  </si>
  <si>
    <t>15's</t>
  </si>
  <si>
    <t>10's</t>
  </si>
  <si>
    <t>PPBH</t>
  </si>
  <si>
    <t>BH</t>
  </si>
  <si>
    <t>Bonus
Points</t>
  </si>
  <si>
    <t>Neg</t>
  </si>
  <si>
    <t>5's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</si>
</sst>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7">
    <font>
      <sz val="10"/>
      <name val="CG Times (PCL6)"/>
      <family val="0"/>
    </font>
    <font>
      <sz val="24"/>
      <name val="CG Times (PCL6)"/>
      <family val="0"/>
    </font>
    <font>
      <sz val="14"/>
      <name val="CG Times (PCL6)"/>
      <family val="0"/>
    </font>
    <font>
      <sz val="12"/>
      <name val="CG Times (PCL6)"/>
      <family val="0"/>
    </font>
    <font>
      <u val="single"/>
      <sz val="10"/>
      <color indexed="12"/>
      <name val="CG Times (PCL6)"/>
      <family val="0"/>
    </font>
    <font>
      <u val="single"/>
      <sz val="10"/>
      <color indexed="36"/>
      <name val="CG Times (PCL6)"/>
      <family val="0"/>
    </font>
    <font>
      <sz val="18"/>
      <name val="CG Times (PCL6)"/>
      <family val="0"/>
    </font>
    <font>
      <b/>
      <sz val="8"/>
      <name val="CG Times (PCL6)"/>
      <family val="0"/>
    </font>
    <font>
      <b/>
      <sz val="24"/>
      <name val="CG Times (PCL6)"/>
      <family val="0"/>
    </font>
    <font>
      <b/>
      <sz val="10"/>
      <name val="CG Times (PCL6)"/>
      <family val="0"/>
    </font>
    <font>
      <b/>
      <sz val="14"/>
      <name val="CG Times (PCL6)"/>
      <family val="0"/>
    </font>
    <font>
      <b/>
      <sz val="12"/>
      <name val="CG Times (PCL6)"/>
      <family val="0"/>
    </font>
    <font>
      <sz val="12"/>
      <name val="Times New Roman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 horizontal="right"/>
    </xf>
    <xf numFmtId="0" fontId="0" fillId="0" borderId="2" xfId="0" applyBorder="1" applyAlignment="1">
      <alignment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4" xfId="0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1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2" borderId="16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2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2" borderId="19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2" borderId="4" xfId="0" applyFont="1" applyFill="1" applyBorder="1" applyAlignment="1">
      <alignment horizontal="right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2" borderId="11" xfId="0" applyFont="1" applyFill="1" applyBorder="1" applyAlignment="1">
      <alignment vertical="center"/>
    </xf>
    <xf numFmtId="0" fontId="9" fillId="2" borderId="11" xfId="0" applyFont="1" applyFill="1" applyBorder="1" applyAlignment="1">
      <alignment horizontal="center" vertical="center"/>
    </xf>
    <xf numFmtId="0" fontId="10" fillId="0" borderId="30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33" xfId="0" applyFont="1" applyBorder="1" applyAlignment="1">
      <alignment/>
    </xf>
    <xf numFmtId="0" fontId="9" fillId="0" borderId="31" xfId="0" applyFont="1" applyBorder="1" applyAlignment="1">
      <alignment horizontal="right"/>
    </xf>
    <xf numFmtId="0" fontId="9" fillId="0" borderId="34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35" xfId="0" applyFont="1" applyBorder="1" applyAlignment="1">
      <alignment/>
    </xf>
    <xf numFmtId="0" fontId="11" fillId="0" borderId="31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0" xfId="0" applyFont="1" applyAlignment="1">
      <alignment/>
    </xf>
    <xf numFmtId="0" fontId="10" fillId="0" borderId="5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36" xfId="0" applyFont="1" applyBorder="1" applyAlignment="1">
      <alignment vertical="center"/>
    </xf>
    <xf numFmtId="0" fontId="12" fillId="0" borderId="0" xfId="21">
      <alignment/>
      <protection/>
    </xf>
    <xf numFmtId="0" fontId="12" fillId="0" borderId="31" xfId="21" applyFont="1" applyBorder="1" applyAlignment="1">
      <alignment horizontal="center"/>
      <protection/>
    </xf>
    <xf numFmtId="0" fontId="12" fillId="0" borderId="0" xfId="21" applyBorder="1" applyAlignment="1">
      <alignment horizontal="left"/>
      <protection/>
    </xf>
    <xf numFmtId="0" fontId="12" fillId="0" borderId="0" xfId="21" applyBorder="1">
      <alignment/>
      <protection/>
    </xf>
    <xf numFmtId="0" fontId="12" fillId="0" borderId="31" xfId="21" applyBorder="1" applyAlignment="1">
      <alignment horizontal="center"/>
      <protection/>
    </xf>
    <xf numFmtId="0" fontId="12" fillId="0" borderId="0" xfId="21" applyBorder="1" applyAlignment="1">
      <alignment horizontal="center"/>
      <protection/>
    </xf>
    <xf numFmtId="0" fontId="12" fillId="0" borderId="0" xfId="21" applyFont="1" applyBorder="1" applyAlignment="1">
      <alignment horizontal="center"/>
      <protection/>
    </xf>
    <xf numFmtId="0" fontId="12" fillId="0" borderId="7" xfId="21" applyBorder="1" applyAlignment="1">
      <alignment horizontal="center"/>
      <protection/>
    </xf>
    <xf numFmtId="0" fontId="12" fillId="0" borderId="0" xfId="21" applyAlignment="1">
      <alignment horizontal="center"/>
      <protection/>
    </xf>
    <xf numFmtId="0" fontId="12" fillId="0" borderId="0" xfId="21" applyFill="1" applyBorder="1" applyAlignment="1">
      <alignment horizontal="center"/>
      <protection/>
    </xf>
    <xf numFmtId="0" fontId="15" fillId="0" borderId="0" xfId="21" applyFont="1" applyAlignment="1">
      <alignment horizontal="center"/>
      <protection/>
    </xf>
    <xf numFmtId="0" fontId="15" fillId="0" borderId="0" xfId="21" applyFont="1" applyBorder="1" applyAlignment="1" applyProtection="1">
      <alignment horizontal="center"/>
      <protection locked="0"/>
    </xf>
    <xf numFmtId="0" fontId="15" fillId="0" borderId="0" xfId="21" applyFont="1" applyBorder="1" applyAlignment="1">
      <alignment horizontal="center"/>
      <protection/>
    </xf>
    <xf numFmtId="0" fontId="14" fillId="0" borderId="37" xfId="21" applyFont="1" applyBorder="1" applyAlignment="1">
      <alignment horizontal="center"/>
      <protection/>
    </xf>
    <xf numFmtId="0" fontId="12" fillId="0" borderId="38" xfId="21" applyBorder="1" applyAlignment="1">
      <alignment horizontal="center"/>
      <protection/>
    </xf>
    <xf numFmtId="0" fontId="16" fillId="0" borderId="26" xfId="21" applyFont="1" applyBorder="1" applyAlignment="1">
      <alignment horizontal="center"/>
      <protection/>
    </xf>
    <xf numFmtId="0" fontId="14" fillId="0" borderId="39" xfId="21" applyFont="1" applyBorder="1" applyAlignment="1">
      <alignment horizontal="center"/>
      <protection/>
    </xf>
    <xf numFmtId="0" fontId="15" fillId="0" borderId="0" xfId="21" applyFont="1" applyFill="1" applyBorder="1" applyAlignment="1">
      <alignment horizontal="center"/>
      <protection/>
    </xf>
    <xf numFmtId="0" fontId="9" fillId="0" borderId="18" xfId="0" applyFont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9" fillId="0" borderId="18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horizontal="right" vertical="center"/>
    </xf>
    <xf numFmtId="2" fontId="0" fillId="2" borderId="20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1" fillId="0" borderId="4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2" fillId="0" borderId="31" xfId="21" applyBorder="1" applyAlignment="1">
      <alignment/>
      <protection/>
    </xf>
    <xf numFmtId="0" fontId="12" fillId="0" borderId="0" xfId="21" applyAlignment="1">
      <alignment/>
      <protection/>
    </xf>
    <xf numFmtId="0" fontId="12" fillId="0" borderId="7" xfId="21" applyBorder="1" applyAlignment="1">
      <alignment/>
      <protection/>
    </xf>
    <xf numFmtId="0" fontId="15" fillId="0" borderId="0" xfId="21" applyFont="1" applyBorder="1" applyAlignment="1">
      <alignment/>
      <protection/>
    </xf>
    <xf numFmtId="0" fontId="15" fillId="0" borderId="7" xfId="21" applyFont="1" applyBorder="1" applyAlignment="1">
      <alignment/>
      <protection/>
    </xf>
    <xf numFmtId="0" fontId="13" fillId="0" borderId="30" xfId="21" applyFont="1" applyBorder="1" applyAlignment="1">
      <alignment horizontal="center"/>
      <protection/>
    </xf>
    <xf numFmtId="0" fontId="13" fillId="0" borderId="5" xfId="21" applyFont="1" applyBorder="1" applyAlignment="1">
      <alignment horizontal="center"/>
      <protection/>
    </xf>
    <xf numFmtId="0" fontId="13" fillId="0" borderId="10" xfId="21" applyFont="1" applyBorder="1" applyAlignment="1">
      <alignment horizontal="center"/>
      <protection/>
    </xf>
    <xf numFmtId="0" fontId="14" fillId="0" borderId="0" xfId="21" applyFont="1" applyBorder="1" applyAlignment="1">
      <alignment/>
      <protection/>
    </xf>
    <xf numFmtId="0" fontId="14" fillId="0" borderId="7" xfId="21" applyFont="1" applyBorder="1" applyAlignment="1">
      <alignment/>
      <protection/>
    </xf>
    <xf numFmtId="0" fontId="9" fillId="0" borderId="4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bo Score Sheet Auto" xfId="21"/>
    <cellStyle name="Percent" xfId="22"/>
  </cellStyles>
  <dxfs count="2"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showGridLines="0" zoomScale="50" zoomScaleNormal="50" workbookViewId="0" topLeftCell="A1">
      <selection activeCell="C12" sqref="C12"/>
    </sheetView>
  </sheetViews>
  <sheetFormatPr defaultColWidth="9.00390625" defaultRowHeight="12.75"/>
  <cols>
    <col min="1" max="1" width="9.375" style="52" customWidth="1"/>
    <col min="2" max="2" width="3.00390625" style="52" customWidth="1"/>
    <col min="3" max="3" width="70.375" style="52" customWidth="1"/>
    <col min="4" max="4" width="19.00390625" style="52" customWidth="1"/>
    <col min="5" max="5" width="9.375" style="100" customWidth="1"/>
    <col min="6" max="6" width="20.00390625" style="52" customWidth="1"/>
    <col min="7" max="16384" width="9.375" style="52" customWidth="1"/>
  </cols>
  <sheetData>
    <row r="1" spans="1:6" ht="36.75" customHeight="1">
      <c r="A1" s="163" t="s">
        <v>52</v>
      </c>
      <c r="B1" s="164"/>
      <c r="C1" s="165"/>
      <c r="E1" s="166" t="s">
        <v>53</v>
      </c>
      <c r="F1" s="166"/>
    </row>
    <row r="2" spans="1:8" ht="48" customHeight="1">
      <c r="A2" s="94">
        <v>1</v>
      </c>
      <c r="B2" s="95"/>
      <c r="C2" s="96" t="s">
        <v>89</v>
      </c>
      <c r="E2" s="93">
        <v>1</v>
      </c>
      <c r="F2" s="97" t="s">
        <v>58</v>
      </c>
      <c r="G2" s="98"/>
      <c r="H2" s="98"/>
    </row>
    <row r="3" spans="1:8" ht="48" customHeight="1">
      <c r="A3" s="94">
        <v>2</v>
      </c>
      <c r="B3" s="95"/>
      <c r="C3" s="96" t="s">
        <v>94</v>
      </c>
      <c r="E3" s="93">
        <v>2</v>
      </c>
      <c r="F3" s="97" t="s">
        <v>59</v>
      </c>
      <c r="G3" s="98"/>
      <c r="H3" s="98"/>
    </row>
    <row r="4" spans="1:8" ht="48" customHeight="1">
      <c r="A4" s="94">
        <v>3</v>
      </c>
      <c r="B4" s="95"/>
      <c r="C4" s="96" t="s">
        <v>99</v>
      </c>
      <c r="E4" s="93">
        <v>3</v>
      </c>
      <c r="F4" s="97" t="s">
        <v>60</v>
      </c>
      <c r="G4" s="98"/>
      <c r="H4" s="98"/>
    </row>
    <row r="5" spans="1:8" ht="48" customHeight="1">
      <c r="A5" s="94">
        <v>4</v>
      </c>
      <c r="B5" s="95"/>
      <c r="C5" s="96" t="s">
        <v>106</v>
      </c>
      <c r="E5" s="93">
        <v>4</v>
      </c>
      <c r="F5" s="97" t="s">
        <v>61</v>
      </c>
      <c r="G5" s="98"/>
      <c r="H5" s="98"/>
    </row>
    <row r="6" spans="1:8" ht="48" customHeight="1">
      <c r="A6" s="94">
        <v>5</v>
      </c>
      <c r="B6" s="95"/>
      <c r="C6" s="96" t="s">
        <v>107</v>
      </c>
      <c r="E6" s="93">
        <v>5</v>
      </c>
      <c r="F6" s="97" t="s">
        <v>62</v>
      </c>
      <c r="G6" s="98"/>
      <c r="H6" s="98"/>
    </row>
    <row r="7" spans="1:8" ht="48" customHeight="1">
      <c r="A7" s="94">
        <v>6</v>
      </c>
      <c r="B7" s="95"/>
      <c r="C7" s="96" t="s">
        <v>108</v>
      </c>
      <c r="E7" s="93">
        <v>6</v>
      </c>
      <c r="F7" s="97" t="s">
        <v>63</v>
      </c>
      <c r="G7" s="98"/>
      <c r="H7" s="98"/>
    </row>
    <row r="8" spans="1:8" ht="48" customHeight="1">
      <c r="A8" s="94">
        <v>7</v>
      </c>
      <c r="B8" s="95"/>
      <c r="C8" s="96" t="s">
        <v>109</v>
      </c>
      <c r="E8" s="93">
        <v>7</v>
      </c>
      <c r="F8" s="97" t="s">
        <v>64</v>
      </c>
      <c r="G8" s="98"/>
      <c r="H8" s="98"/>
    </row>
    <row r="9" spans="1:8" ht="48" customHeight="1">
      <c r="A9" s="94">
        <v>8</v>
      </c>
      <c r="B9" s="95"/>
      <c r="C9" s="96" t="s">
        <v>110</v>
      </c>
      <c r="E9" s="93">
        <v>8</v>
      </c>
      <c r="F9" s="97" t="s">
        <v>65</v>
      </c>
      <c r="G9" s="98"/>
      <c r="H9" s="98"/>
    </row>
    <row r="10" spans="1:8" ht="48" customHeight="1">
      <c r="A10" s="94">
        <v>9</v>
      </c>
      <c r="B10" s="95"/>
      <c r="C10" s="96" t="s">
        <v>111</v>
      </c>
      <c r="E10" s="93">
        <v>9</v>
      </c>
      <c r="F10" s="97" t="s">
        <v>66</v>
      </c>
      <c r="G10" s="98"/>
      <c r="H10" s="98"/>
    </row>
    <row r="11" spans="1:8" ht="48" customHeight="1">
      <c r="A11" s="94">
        <v>10</v>
      </c>
      <c r="B11" s="95"/>
      <c r="C11" s="96" t="s">
        <v>141</v>
      </c>
      <c r="E11" s="93">
        <v>10</v>
      </c>
      <c r="F11" s="97" t="s">
        <v>68</v>
      </c>
      <c r="G11" s="98"/>
      <c r="H11" s="98"/>
    </row>
    <row r="12" spans="1:8" ht="48" customHeight="1">
      <c r="A12" s="94">
        <v>11</v>
      </c>
      <c r="B12" s="95"/>
      <c r="C12" s="96" t="s">
        <v>142</v>
      </c>
      <c r="E12" s="99"/>
      <c r="F12" s="98"/>
      <c r="G12" s="98"/>
      <c r="H12" s="98"/>
    </row>
    <row r="13" spans="1:8" ht="48" customHeight="1">
      <c r="A13" s="94">
        <v>12</v>
      </c>
      <c r="B13" s="95"/>
      <c r="C13" s="96" t="s">
        <v>55</v>
      </c>
      <c r="E13" s="99"/>
      <c r="F13" s="98"/>
      <c r="G13" s="98"/>
      <c r="H13" s="98"/>
    </row>
    <row r="14" spans="1:8" ht="48" customHeight="1">
      <c r="A14" s="94">
        <v>13</v>
      </c>
      <c r="B14" s="95"/>
      <c r="C14" s="96" t="s">
        <v>56</v>
      </c>
      <c r="E14" s="99"/>
      <c r="F14" s="98"/>
      <c r="G14" s="98"/>
      <c r="H14" s="98"/>
    </row>
    <row r="15" spans="1:8" ht="48" customHeight="1">
      <c r="A15" s="94">
        <v>14</v>
      </c>
      <c r="B15" s="95"/>
      <c r="C15" s="96" t="s">
        <v>57</v>
      </c>
      <c r="E15" s="99"/>
      <c r="F15" s="98"/>
      <c r="G15" s="98"/>
      <c r="H15" s="98"/>
    </row>
  </sheetData>
  <mergeCells count="2">
    <mergeCell ref="A1:C1"/>
    <mergeCell ref="E1:F1"/>
  </mergeCells>
  <printOptions horizontalCentered="1" verticalCentered="1"/>
  <pageMargins left="0.5" right="0.5" top="0.5" bottom="0.5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4"/>
  <sheetViews>
    <sheetView showGridLines="0" zoomScale="65" zoomScaleNormal="65" workbookViewId="0" topLeftCell="A1">
      <selection activeCell="E25" sqref="E25"/>
    </sheetView>
  </sheetViews>
  <sheetFormatPr defaultColWidth="9.00390625" defaultRowHeight="12.75"/>
  <cols>
    <col min="1" max="1" width="6.375" style="39" customWidth="1"/>
    <col min="2" max="7" width="22.50390625" style="39" customWidth="1"/>
    <col min="8" max="16384" width="9.375" style="39" customWidth="1"/>
  </cols>
  <sheetData>
    <row r="1" spans="1:7" ht="31.5" thickBot="1">
      <c r="A1" s="185" t="s">
        <v>44</v>
      </c>
      <c r="B1" s="186"/>
      <c r="C1" s="186"/>
      <c r="D1" s="186"/>
      <c r="E1" s="186"/>
      <c r="F1" s="186"/>
      <c r="G1" s="186"/>
    </row>
    <row r="2" spans="1:7" ht="17.25" customHeight="1" thickBot="1">
      <c r="A2" s="78" t="s">
        <v>23</v>
      </c>
      <c r="B2" s="78" t="str">
        <f>'Team List'!$F$2</f>
        <v>R-1</v>
      </c>
      <c r="C2" s="78" t="str">
        <f>'Team List'!$F$3</f>
        <v>R-2</v>
      </c>
      <c r="D2" s="78" t="str">
        <f>'Team List'!$F$4</f>
        <v>R-3</v>
      </c>
      <c r="E2" s="78" t="str">
        <f>'Team List'!$F$5</f>
        <v>R-4</v>
      </c>
      <c r="F2" s="78" t="str">
        <f>'Team List'!$F$6</f>
        <v>R-5</v>
      </c>
      <c r="G2" s="78" t="str">
        <f>'Team List'!$F$7</f>
        <v>R-6</v>
      </c>
    </row>
    <row r="3" spans="1:7" s="46" customFormat="1" ht="15" customHeight="1">
      <c r="A3" s="79"/>
      <c r="B3" s="79" t="str">
        <f>'Team List'!$C$7</f>
        <v>Gordo</v>
      </c>
      <c r="C3" s="79" t="str">
        <f>'Team List'!$C$3</f>
        <v>Bob Jones</v>
      </c>
      <c r="D3" s="79" t="str">
        <f>'Team List'!$C$4</f>
        <v>Covenant Christian</v>
      </c>
      <c r="E3" s="79" t="str">
        <f>'Team List'!$C$5</f>
        <v>Brindlee Mountain</v>
      </c>
      <c r="F3" s="79" t="str">
        <f>'Team List'!$C$6</f>
        <v>Indian Springs </v>
      </c>
      <c r="G3" s="79" t="str">
        <f>'Team List'!$C$2</f>
        <v>Bibb County</v>
      </c>
    </row>
    <row r="4" spans="1:7" s="46" customFormat="1" ht="15" customHeight="1">
      <c r="A4" s="80">
        <v>1</v>
      </c>
      <c r="B4" s="80" t="s">
        <v>28</v>
      </c>
      <c r="C4" s="80" t="s">
        <v>28</v>
      </c>
      <c r="D4" s="80" t="s">
        <v>28</v>
      </c>
      <c r="E4" s="80" t="s">
        <v>28</v>
      </c>
      <c r="F4" s="80" t="s">
        <v>28</v>
      </c>
      <c r="G4" s="80" t="s">
        <v>28</v>
      </c>
    </row>
    <row r="5" spans="1:7" s="46" customFormat="1" ht="15" customHeight="1" thickBot="1">
      <c r="A5" s="81"/>
      <c r="B5" s="81" t="str">
        <f>'Team List'!$C$8</f>
        <v>Hoover</v>
      </c>
      <c r="C5" s="81" t="str">
        <f>'Team List'!$C$12</f>
        <v>Altamont</v>
      </c>
      <c r="D5" s="81" t="str">
        <f>'Team List'!$C$11</f>
        <v>Susan Moore</v>
      </c>
      <c r="E5" s="81" t="str">
        <f>'Team List'!$C$10</f>
        <v>Holy Spirit</v>
      </c>
      <c r="F5" s="81" t="str">
        <f>'Team List'!$C$9</f>
        <v>Russellville</v>
      </c>
      <c r="G5" s="81" t="str">
        <f>'Team List'!$C$13</f>
        <v>#12</v>
      </c>
    </row>
    <row r="6" spans="1:16" s="46" customFormat="1" ht="15" customHeight="1">
      <c r="A6" s="79"/>
      <c r="B6" s="79" t="str">
        <f>'Team List'!$C$8</f>
        <v>Hoover</v>
      </c>
      <c r="C6" s="79" t="str">
        <f>'Team List'!$C$5</f>
        <v>Brindlee Mountain</v>
      </c>
      <c r="D6" s="79" t="str">
        <f>'Team List'!$C$6</f>
        <v>Indian Springs </v>
      </c>
      <c r="E6" s="79" t="str">
        <f>'Team List'!$C$2</f>
        <v>Bibb County</v>
      </c>
      <c r="F6" s="79" t="str">
        <f>'Team List'!$C$7</f>
        <v>Gordo</v>
      </c>
      <c r="G6" s="79" t="str">
        <f>'Team List'!$C$4</f>
        <v>Covenant Christian</v>
      </c>
      <c r="K6" s="54"/>
      <c r="L6" s="54"/>
      <c r="M6" s="54"/>
      <c r="N6" s="54"/>
      <c r="O6" s="54"/>
      <c r="P6" s="54"/>
    </row>
    <row r="7" spans="1:16" s="46" customFormat="1" ht="15" customHeight="1">
      <c r="A7" s="80">
        <v>2</v>
      </c>
      <c r="B7" s="80" t="s">
        <v>28</v>
      </c>
      <c r="C7" s="80" t="s">
        <v>28</v>
      </c>
      <c r="D7" s="80" t="s">
        <v>28</v>
      </c>
      <c r="E7" s="80" t="s">
        <v>28</v>
      </c>
      <c r="F7" s="80" t="s">
        <v>28</v>
      </c>
      <c r="G7" s="80" t="s">
        <v>28</v>
      </c>
      <c r="K7" s="54"/>
      <c r="L7" s="54"/>
      <c r="M7" s="54"/>
      <c r="N7" s="54"/>
      <c r="O7" s="54"/>
      <c r="P7" s="54"/>
    </row>
    <row r="8" spans="1:16" s="46" customFormat="1" ht="15" customHeight="1" thickBot="1">
      <c r="A8" s="81"/>
      <c r="B8" s="81" t="str">
        <f>'Team List'!$C$13</f>
        <v>#12</v>
      </c>
      <c r="C8" s="81" t="str">
        <f>'Team List'!$C$11</f>
        <v>Susan Moore</v>
      </c>
      <c r="D8" s="81" t="str">
        <f>'Team List'!$C$10</f>
        <v>Holy Spirit</v>
      </c>
      <c r="E8" s="81" t="str">
        <f>'Team List'!$C$3</f>
        <v>Bob Jones</v>
      </c>
      <c r="F8" s="81" t="str">
        <f>'Team List'!$C$9</f>
        <v>Russellville</v>
      </c>
      <c r="G8" s="81" t="str">
        <f>'Team List'!$C$12</f>
        <v>Altamont</v>
      </c>
      <c r="J8" s="54"/>
      <c r="K8" s="54"/>
      <c r="L8" s="54"/>
      <c r="M8" s="54"/>
      <c r="N8" s="54"/>
      <c r="O8" s="54"/>
      <c r="P8" s="54"/>
    </row>
    <row r="9" spans="1:16" s="46" customFormat="1" ht="15" customHeight="1">
      <c r="A9" s="79"/>
      <c r="B9" s="79" t="str">
        <f>'Team List'!$C$2</f>
        <v>Bibb County</v>
      </c>
      <c r="C9" s="79" t="str">
        <f>'Team List'!$C$3</f>
        <v>Bob Jones</v>
      </c>
      <c r="D9" s="79" t="str">
        <f>'Team List'!$C$8</f>
        <v>Hoover</v>
      </c>
      <c r="E9" s="79" t="str">
        <f>'Team List'!$C$6</f>
        <v>Indian Springs </v>
      </c>
      <c r="F9" s="79" t="str">
        <f>'Team List'!$C$5</f>
        <v>Brindlee Mountain</v>
      </c>
      <c r="G9" s="79" t="str">
        <f>'Team List'!$C$7</f>
        <v>Gordo</v>
      </c>
      <c r="J9" s="54"/>
      <c r="K9" s="54"/>
      <c r="L9" s="54"/>
      <c r="M9" s="54"/>
      <c r="N9" s="54"/>
      <c r="O9" s="54"/>
      <c r="P9" s="54"/>
    </row>
    <row r="10" spans="1:16" s="46" customFormat="1" ht="15" customHeight="1">
      <c r="A10" s="80">
        <v>3</v>
      </c>
      <c r="B10" s="80" t="s">
        <v>28</v>
      </c>
      <c r="C10" s="80" t="s">
        <v>28</v>
      </c>
      <c r="D10" s="80" t="s">
        <v>28</v>
      </c>
      <c r="E10" s="80" t="s">
        <v>28</v>
      </c>
      <c r="F10" s="80" t="s">
        <v>28</v>
      </c>
      <c r="G10" s="80" t="s">
        <v>28</v>
      </c>
      <c r="J10" s="54"/>
      <c r="K10" s="54"/>
      <c r="L10" s="54"/>
      <c r="M10" s="54"/>
      <c r="N10" s="54"/>
      <c r="O10" s="54"/>
      <c r="P10" s="54"/>
    </row>
    <row r="11" spans="1:16" s="46" customFormat="1" ht="15" customHeight="1" thickBot="1">
      <c r="A11" s="81"/>
      <c r="B11" s="81" t="str">
        <f>'Team List'!$C$4</f>
        <v>Covenant Christian</v>
      </c>
      <c r="C11" s="81" t="str">
        <f>'Team List'!$C$13</f>
        <v>#12</v>
      </c>
      <c r="D11" s="81" t="str">
        <f>'Team List'!$C$9</f>
        <v>Russellville</v>
      </c>
      <c r="E11" s="81" t="str">
        <f>'Team List'!$C$11</f>
        <v>Susan Moore</v>
      </c>
      <c r="F11" s="81" t="str">
        <f>'Team List'!$C$12</f>
        <v>Altamont</v>
      </c>
      <c r="G11" s="81" t="str">
        <f>'Team List'!$C$10</f>
        <v>Holy Spirit</v>
      </c>
      <c r="J11" s="54"/>
      <c r="K11" s="54"/>
      <c r="L11" s="45"/>
      <c r="M11" s="54"/>
      <c r="N11" s="54"/>
      <c r="O11" s="54"/>
      <c r="P11" s="54"/>
    </row>
    <row r="12" spans="1:16" s="46" customFormat="1" ht="15" customHeight="1">
      <c r="A12" s="79"/>
      <c r="B12" s="79" t="str">
        <f>'Team List'!$C$7</f>
        <v>Gordo</v>
      </c>
      <c r="C12" s="79" t="str">
        <f>'Team List'!$C$2</f>
        <v>Bibb County</v>
      </c>
      <c r="D12" s="79" t="str">
        <f>'Team List'!$C$6</f>
        <v>Indian Springs </v>
      </c>
      <c r="E12" s="79" t="str">
        <f>'Team List'!$C$8</f>
        <v>Hoover</v>
      </c>
      <c r="F12" s="79" t="str">
        <f>'Team List'!$C$3</f>
        <v>Bob Jones</v>
      </c>
      <c r="G12" s="79" t="str">
        <f>'Team List'!$C$9</f>
        <v>Russellville</v>
      </c>
      <c r="J12" s="54"/>
      <c r="K12" s="54"/>
      <c r="L12" s="45"/>
      <c r="M12" s="54"/>
      <c r="N12" s="54"/>
      <c r="O12" s="54"/>
      <c r="P12" s="54"/>
    </row>
    <row r="13" spans="1:16" s="46" customFormat="1" ht="15" customHeight="1">
      <c r="A13" s="80">
        <v>4</v>
      </c>
      <c r="B13" s="80" t="s">
        <v>28</v>
      </c>
      <c r="C13" s="80" t="s">
        <v>28</v>
      </c>
      <c r="D13" s="80" t="s">
        <v>28</v>
      </c>
      <c r="E13" s="80" t="s">
        <v>28</v>
      </c>
      <c r="F13" s="80" t="s">
        <v>28</v>
      </c>
      <c r="G13" s="80" t="s">
        <v>28</v>
      </c>
      <c r="K13" s="54"/>
      <c r="M13" s="54"/>
      <c r="N13" s="54"/>
      <c r="O13" s="54"/>
      <c r="P13" s="54"/>
    </row>
    <row r="14" spans="1:16" s="46" customFormat="1" ht="15" customHeight="1" thickBot="1">
      <c r="A14" s="81"/>
      <c r="B14" s="81" t="str">
        <f>'Team List'!$C$11</f>
        <v>Susan Moore</v>
      </c>
      <c r="C14" s="81" t="str">
        <f>'Team List'!$C$5</f>
        <v>Brindlee Mountain</v>
      </c>
      <c r="D14" s="81" t="str">
        <f>'Team List'!$C$12</f>
        <v>Altamont</v>
      </c>
      <c r="E14" s="81" t="str">
        <f>'Team List'!$C$10</f>
        <v>Holy Spirit</v>
      </c>
      <c r="F14" s="81" t="str">
        <f>'Team List'!$C$4</f>
        <v>Covenant Christian</v>
      </c>
      <c r="G14" s="81" t="str">
        <f>'Team List'!$C$13</f>
        <v>#12</v>
      </c>
      <c r="K14" s="54"/>
      <c r="M14" s="54"/>
      <c r="N14" s="54"/>
      <c r="O14" s="54"/>
      <c r="P14" s="54"/>
    </row>
    <row r="15" spans="1:16" s="46" customFormat="1" ht="15" customHeight="1">
      <c r="A15" s="79"/>
      <c r="B15" s="79" t="str">
        <f>'Team List'!$C$9</f>
        <v>Russellville</v>
      </c>
      <c r="C15" s="79" t="str">
        <f>'Team List'!$C$8</f>
        <v>Hoover</v>
      </c>
      <c r="D15" s="79" t="str">
        <f>'Team List'!$C$3</f>
        <v>Bob Jones</v>
      </c>
      <c r="E15" s="79" t="str">
        <f>'Team List'!$C$4</f>
        <v>Covenant Christian</v>
      </c>
      <c r="F15" s="79" t="str">
        <f>'Team List'!$C$2</f>
        <v>Bibb County</v>
      </c>
      <c r="G15" s="79" t="str">
        <f>'Team List'!$C$7</f>
        <v>Gordo</v>
      </c>
      <c r="K15" s="54"/>
      <c r="M15" s="54"/>
      <c r="N15" s="54"/>
      <c r="O15" s="54"/>
      <c r="P15" s="54"/>
    </row>
    <row r="16" spans="1:16" s="46" customFormat="1" ht="15" customHeight="1">
      <c r="A16" s="80">
        <v>5</v>
      </c>
      <c r="B16" s="80" t="s">
        <v>28</v>
      </c>
      <c r="C16" s="80" t="s">
        <v>28</v>
      </c>
      <c r="D16" s="80" t="s">
        <v>28</v>
      </c>
      <c r="E16" s="80" t="s">
        <v>28</v>
      </c>
      <c r="F16" s="80" t="s">
        <v>28</v>
      </c>
      <c r="G16" s="80" t="s">
        <v>28</v>
      </c>
      <c r="J16" s="54"/>
      <c r="K16" s="54"/>
      <c r="L16" s="54"/>
      <c r="M16" s="54"/>
      <c r="N16" s="54"/>
      <c r="O16" s="54"/>
      <c r="P16" s="54"/>
    </row>
    <row r="17" spans="1:16" s="46" customFormat="1" ht="15" customHeight="1" thickBot="1">
      <c r="A17" s="81"/>
      <c r="B17" s="81" t="str">
        <f>'Team List'!$C$10</f>
        <v>Holy Spirit</v>
      </c>
      <c r="C17" s="81" t="str">
        <f>'Team List'!$C$11</f>
        <v>Susan Moore</v>
      </c>
      <c r="D17" s="81" t="str">
        <f>'Team List'!$C$5</f>
        <v>Brindlee Mountain</v>
      </c>
      <c r="E17" s="81" t="str">
        <f>'Team List'!$C$13</f>
        <v>#12</v>
      </c>
      <c r="F17" s="81" t="str">
        <f>'Team List'!$C$6</f>
        <v>Indian Springs </v>
      </c>
      <c r="G17" s="81" t="str">
        <f>'Team List'!$C$12</f>
        <v>Altamont</v>
      </c>
      <c r="J17" s="54"/>
      <c r="K17" s="54"/>
      <c r="L17" s="54"/>
      <c r="M17" s="54"/>
      <c r="N17" s="54"/>
      <c r="O17" s="54"/>
      <c r="P17" s="54"/>
    </row>
    <row r="18" spans="1:16" s="46" customFormat="1" ht="15" customHeight="1">
      <c r="A18" s="79"/>
      <c r="B18" s="79" t="str">
        <f>'Team List'!$C$10</f>
        <v>Holy Spirit</v>
      </c>
      <c r="C18" s="79" t="str">
        <f>'Team List'!$C$8</f>
        <v>Hoover</v>
      </c>
      <c r="D18" s="79" t="str">
        <f>'Team List'!$C$2</f>
        <v>Bibb County</v>
      </c>
      <c r="E18" s="79" t="str">
        <f>'Team List'!$C$4</f>
        <v>Covenant Christian</v>
      </c>
      <c r="F18" s="79" t="str">
        <f>'Team List'!$C$9</f>
        <v>Russellville</v>
      </c>
      <c r="G18" s="79" t="str">
        <f>'Team List'!$C$3</f>
        <v>Bob Jones</v>
      </c>
      <c r="J18" s="54"/>
      <c r="L18" s="54"/>
      <c r="M18" s="54"/>
      <c r="N18" s="54"/>
      <c r="O18" s="54"/>
      <c r="P18" s="54"/>
    </row>
    <row r="19" spans="1:16" s="46" customFormat="1" ht="15" customHeight="1">
      <c r="A19" s="80">
        <v>6</v>
      </c>
      <c r="B19" s="80" t="s">
        <v>28</v>
      </c>
      <c r="C19" s="80" t="s">
        <v>28</v>
      </c>
      <c r="D19" s="80" t="s">
        <v>28</v>
      </c>
      <c r="E19" s="80" t="s">
        <v>28</v>
      </c>
      <c r="F19" s="80" t="s">
        <v>28</v>
      </c>
      <c r="G19" s="80" t="s">
        <v>28</v>
      </c>
      <c r="J19" s="54"/>
      <c r="L19" s="54"/>
      <c r="M19" s="54"/>
      <c r="N19" s="54"/>
      <c r="O19" s="54"/>
      <c r="P19" s="54"/>
    </row>
    <row r="20" spans="1:16" s="46" customFormat="1" ht="15" customHeight="1" thickBot="1">
      <c r="A20" s="81"/>
      <c r="B20" s="81" t="str">
        <f>'Team List'!$C$13</f>
        <v>#12</v>
      </c>
      <c r="C20" s="81" t="str">
        <f>'Team List'!$C$12</f>
        <v>Altamont</v>
      </c>
      <c r="D20" s="81" t="str">
        <f>'Team List'!$C$7</f>
        <v>Gordo</v>
      </c>
      <c r="E20" s="81" t="str">
        <f>'Team List'!$C$5</f>
        <v>Brindlee Mountain</v>
      </c>
      <c r="F20" s="81" t="str">
        <f>'Team List'!$C$11</f>
        <v>Susan Moore</v>
      </c>
      <c r="G20" s="81" t="str">
        <f>'Team List'!$C$6</f>
        <v>Indian Springs </v>
      </c>
      <c r="J20" s="54"/>
      <c r="L20" s="54"/>
      <c r="M20" s="54"/>
      <c r="N20" s="54"/>
      <c r="O20" s="54"/>
      <c r="P20" s="54"/>
    </row>
    <row r="21" spans="1:16" s="46" customFormat="1" ht="15" customHeight="1">
      <c r="A21" s="79"/>
      <c r="B21" s="79" t="str">
        <f>'Team List'!$C$5</f>
        <v>Brindlee Mountain</v>
      </c>
      <c r="C21" s="79" t="str">
        <f>'Team List'!$C$3</f>
        <v>Bob Jones</v>
      </c>
      <c r="D21" s="79" t="str">
        <f>'Team List'!$C$4</f>
        <v>Covenant Christian</v>
      </c>
      <c r="E21" s="79" t="str">
        <f>'Team List'!$C$2</f>
        <v>Bibb County</v>
      </c>
      <c r="F21" s="79" t="str">
        <f>'Team List'!$C$9</f>
        <v>Russellville</v>
      </c>
      <c r="G21" s="79" t="str">
        <f>'Team List'!$C$10</f>
        <v>Holy Spirit</v>
      </c>
      <c r="J21" s="54"/>
      <c r="K21" s="45"/>
      <c r="L21" s="54"/>
      <c r="M21" s="54"/>
      <c r="N21" s="54"/>
      <c r="O21" s="54"/>
      <c r="P21" s="54"/>
    </row>
    <row r="22" spans="1:16" s="46" customFormat="1" ht="15" customHeight="1">
      <c r="A22" s="80">
        <v>7</v>
      </c>
      <c r="B22" s="80" t="s">
        <v>28</v>
      </c>
      <c r="C22" s="80" t="s">
        <v>28</v>
      </c>
      <c r="D22" s="80" t="s">
        <v>28</v>
      </c>
      <c r="E22" s="80" t="s">
        <v>28</v>
      </c>
      <c r="F22" s="80" t="s">
        <v>28</v>
      </c>
      <c r="G22" s="80" t="s">
        <v>28</v>
      </c>
      <c r="J22" s="54"/>
      <c r="K22" s="45"/>
      <c r="L22" s="54"/>
      <c r="M22" s="54"/>
      <c r="N22" s="54"/>
      <c r="O22" s="54"/>
      <c r="P22" s="54"/>
    </row>
    <row r="23" spans="1:16" s="46" customFormat="1" ht="15" customHeight="1" thickBot="1">
      <c r="A23" s="81"/>
      <c r="B23" s="81" t="str">
        <f>'Team List'!$C$13</f>
        <v>#12</v>
      </c>
      <c r="C23" s="81" t="str">
        <f>'Team List'!$C$7</f>
        <v>Gordo</v>
      </c>
      <c r="D23" s="81" t="str">
        <f>'Team List'!$C$6</f>
        <v>Indian Springs </v>
      </c>
      <c r="E23" s="81" t="str">
        <f>'Team List'!$C$8</f>
        <v>Hoover</v>
      </c>
      <c r="F23" s="81" t="str">
        <f>'Team List'!$C$12</f>
        <v>Altamont</v>
      </c>
      <c r="G23" s="81" t="str">
        <f>'Team List'!$C$11</f>
        <v>Susan Moore</v>
      </c>
      <c r="J23" s="54"/>
      <c r="K23" s="54"/>
      <c r="L23" s="54"/>
      <c r="M23" s="54"/>
      <c r="N23" s="54"/>
      <c r="O23" s="54"/>
      <c r="P23" s="54"/>
    </row>
    <row r="24" spans="1:16" s="46" customFormat="1" ht="15" customHeight="1">
      <c r="A24" s="79"/>
      <c r="B24" s="79" t="str">
        <f>'Team List'!$C$2</f>
        <v>Bibb County</v>
      </c>
      <c r="C24" s="79" t="str">
        <f>'Team List'!$C$5</f>
        <v>Brindlee Mountain</v>
      </c>
      <c r="D24" s="79" t="str">
        <f>'Team List'!$C$11</f>
        <v>Susan Moore</v>
      </c>
      <c r="E24" s="79" t="str">
        <f>'Team List'!$C$4</f>
        <v>Covenant Christian</v>
      </c>
      <c r="F24" s="79" t="str">
        <f>'Team List'!$C$10</f>
        <v>Holy Spirit</v>
      </c>
      <c r="G24" s="79" t="str">
        <f>'Team List'!$C$3</f>
        <v>Bob Jones</v>
      </c>
      <c r="J24" s="54"/>
      <c r="K24" s="54"/>
      <c r="L24" s="54"/>
      <c r="M24" s="54"/>
      <c r="N24" s="54"/>
      <c r="O24" s="54"/>
      <c r="P24" s="54"/>
    </row>
    <row r="25" spans="1:16" s="46" customFormat="1" ht="15" customHeight="1">
      <c r="A25" s="80">
        <v>8</v>
      </c>
      <c r="B25" s="80" t="s">
        <v>28</v>
      </c>
      <c r="C25" s="80" t="s">
        <v>28</v>
      </c>
      <c r="D25" s="80" t="s">
        <v>28</v>
      </c>
      <c r="E25" s="80" t="s">
        <v>28</v>
      </c>
      <c r="F25" s="80" t="s">
        <v>28</v>
      </c>
      <c r="G25" s="80" t="s">
        <v>28</v>
      </c>
      <c r="J25" s="54"/>
      <c r="K25" s="54"/>
      <c r="L25" s="54"/>
      <c r="M25" s="54"/>
      <c r="N25" s="54"/>
      <c r="O25" s="54"/>
      <c r="P25" s="54"/>
    </row>
    <row r="26" spans="1:16" s="46" customFormat="1" ht="15" customHeight="1" thickBot="1">
      <c r="A26" s="81"/>
      <c r="B26" s="81" t="str">
        <f>'Team List'!$C$9</f>
        <v>Russellville</v>
      </c>
      <c r="C26" s="81" t="str">
        <f>'Team List'!$C$6</f>
        <v>Indian Springs </v>
      </c>
      <c r="D26" s="81" t="str">
        <f>'Team List'!$C$13</f>
        <v>#12</v>
      </c>
      <c r="E26" s="81" t="str">
        <f>'Team List'!$C$7</f>
        <v>Gordo</v>
      </c>
      <c r="F26" s="81" t="str">
        <f>'Team List'!$C$12</f>
        <v>Altamont</v>
      </c>
      <c r="G26" s="81" t="str">
        <f>'Team List'!$C$8</f>
        <v>Hoover</v>
      </c>
      <c r="J26" s="54"/>
      <c r="K26" s="54"/>
      <c r="L26" s="54"/>
      <c r="M26" s="54"/>
      <c r="N26" s="54"/>
      <c r="O26" s="54"/>
      <c r="P26" s="54"/>
    </row>
    <row r="27" spans="1:16" s="46" customFormat="1" ht="15" customHeight="1">
      <c r="A27" s="79"/>
      <c r="B27" s="79" t="str">
        <f>'Team List'!$C$5</f>
        <v>Brindlee Mountain</v>
      </c>
      <c r="C27" s="79" t="str">
        <f>'Team List'!$C$11</f>
        <v>Susan Moore</v>
      </c>
      <c r="D27" s="79" t="str">
        <f>'Team List'!$C$3</f>
        <v>Bob Jones</v>
      </c>
      <c r="E27" s="79" t="str">
        <f>'Team List'!$C$2</f>
        <v>Bibb County</v>
      </c>
      <c r="F27" s="79" t="str">
        <f>'Team List'!$C$4</f>
        <v>Covenant Christian</v>
      </c>
      <c r="G27" s="79" t="str">
        <f>'Team List'!$C$6</f>
        <v>Indian Springs </v>
      </c>
      <c r="J27" s="54"/>
      <c r="K27" s="54"/>
      <c r="L27" s="54"/>
      <c r="M27" s="54"/>
      <c r="N27" s="54"/>
      <c r="O27" s="54"/>
      <c r="P27" s="54"/>
    </row>
    <row r="28" spans="1:16" s="46" customFormat="1" ht="15" customHeight="1">
      <c r="A28" s="80">
        <v>9</v>
      </c>
      <c r="B28" s="80" t="s">
        <v>28</v>
      </c>
      <c r="C28" s="80" t="s">
        <v>28</v>
      </c>
      <c r="D28" s="80" t="s">
        <v>28</v>
      </c>
      <c r="E28" s="80" t="s">
        <v>28</v>
      </c>
      <c r="F28" s="80" t="s">
        <v>28</v>
      </c>
      <c r="G28" s="80" t="s">
        <v>28</v>
      </c>
      <c r="J28" s="54"/>
      <c r="K28" s="54"/>
      <c r="L28" s="54"/>
      <c r="M28" s="54"/>
      <c r="N28" s="54"/>
      <c r="O28" s="54"/>
      <c r="P28" s="54"/>
    </row>
    <row r="29" spans="1:16" s="46" customFormat="1" ht="15" customHeight="1" thickBot="1">
      <c r="A29" s="81"/>
      <c r="B29" s="81" t="str">
        <f>'Team List'!$C$7</f>
        <v>Gordo</v>
      </c>
      <c r="C29" s="81" t="str">
        <f>'Team List'!$C$12</f>
        <v>Altamont</v>
      </c>
      <c r="D29" s="81" t="str">
        <f>'Team List'!$C$9</f>
        <v>Russellville</v>
      </c>
      <c r="E29" s="81" t="str">
        <f>'Team List'!$C$10</f>
        <v>Holy Spirit</v>
      </c>
      <c r="F29" s="81" t="str">
        <f>'Team List'!$C$8</f>
        <v>Hoover</v>
      </c>
      <c r="G29" s="81" t="str">
        <f>'Team List'!$C$13</f>
        <v>#12</v>
      </c>
      <c r="J29" s="54"/>
      <c r="K29" s="54"/>
      <c r="L29" s="54"/>
      <c r="M29" s="54"/>
      <c r="N29" s="54"/>
      <c r="O29" s="54"/>
      <c r="P29" s="54"/>
    </row>
    <row r="30" spans="1:16" s="46" customFormat="1" ht="15" customHeight="1">
      <c r="A30" s="79"/>
      <c r="B30" s="79" t="str">
        <f>'Team List'!$C$5</f>
        <v>Brindlee Mountain</v>
      </c>
      <c r="C30" s="79" t="str">
        <f>'Team List'!$C$3</f>
        <v>Bob Jones</v>
      </c>
      <c r="D30" s="79" t="str">
        <f>'Team List'!$C$2</f>
        <v>Bibb County</v>
      </c>
      <c r="E30" s="79" t="str">
        <f>'Team List'!$C$4</f>
        <v>Covenant Christian</v>
      </c>
      <c r="F30" s="79" t="str">
        <f>'Team List'!$C$12</f>
        <v>Altamont</v>
      </c>
      <c r="G30" s="79" t="str">
        <f>'Team List'!$C$6</f>
        <v>Indian Springs </v>
      </c>
      <c r="J30" s="54"/>
      <c r="K30" s="54"/>
      <c r="L30" s="54"/>
      <c r="M30" s="54"/>
      <c r="N30" s="54"/>
      <c r="O30" s="54"/>
      <c r="P30" s="54"/>
    </row>
    <row r="31" spans="1:16" s="46" customFormat="1" ht="15" customHeight="1">
      <c r="A31" s="80">
        <v>10</v>
      </c>
      <c r="B31" s="80" t="s">
        <v>28</v>
      </c>
      <c r="C31" s="80" t="s">
        <v>28</v>
      </c>
      <c r="D31" s="80" t="s">
        <v>28</v>
      </c>
      <c r="E31" s="80" t="s">
        <v>28</v>
      </c>
      <c r="F31" s="80" t="s">
        <v>28</v>
      </c>
      <c r="G31" s="80" t="s">
        <v>28</v>
      </c>
      <c r="J31" s="54"/>
      <c r="K31" s="54"/>
      <c r="L31" s="54"/>
      <c r="M31" s="54"/>
      <c r="N31" s="54"/>
      <c r="O31" s="54"/>
      <c r="P31" s="54"/>
    </row>
    <row r="32" spans="1:16" s="46" customFormat="1" ht="15" customHeight="1" thickBot="1">
      <c r="A32" s="81"/>
      <c r="B32" s="81" t="str">
        <f>'Team List'!$C$8</f>
        <v>Hoover</v>
      </c>
      <c r="C32" s="81" t="str">
        <f>'Team List'!$C$10</f>
        <v>Holy Spirit</v>
      </c>
      <c r="D32" s="81" t="str">
        <f>'Team List'!$C$11</f>
        <v>Susan Moore</v>
      </c>
      <c r="E32" s="81" t="str">
        <f>'Team List'!$C$9</f>
        <v>Russellville</v>
      </c>
      <c r="F32" s="81" t="str">
        <f>'Team List'!$C$13</f>
        <v>#12</v>
      </c>
      <c r="G32" s="81" t="str">
        <f>'Team List'!$C$7</f>
        <v>Gordo</v>
      </c>
      <c r="J32" s="54"/>
      <c r="K32" s="54"/>
      <c r="L32" s="54"/>
      <c r="M32" s="54"/>
      <c r="N32" s="54"/>
      <c r="O32" s="54"/>
      <c r="P32" s="54"/>
    </row>
    <row r="33" spans="1:16" s="46" customFormat="1" ht="15" customHeight="1">
      <c r="A33" s="79"/>
      <c r="B33" s="79" t="str">
        <f>'Team List'!$C$2</f>
        <v>Bibb County</v>
      </c>
      <c r="C33" s="79" t="str">
        <f>'Team List'!$C$7</f>
        <v>Gordo</v>
      </c>
      <c r="D33" s="79" t="str">
        <f>'Team List'!$C$4</f>
        <v>Covenant Christian</v>
      </c>
      <c r="E33" s="79" t="str">
        <f>'Team List'!$C$6</f>
        <v>Indian Springs </v>
      </c>
      <c r="F33" s="79" t="str">
        <f>'Team List'!$C$5</f>
        <v>Brindlee Mountain</v>
      </c>
      <c r="G33" s="79" t="str">
        <f>'Team List'!$C$3</f>
        <v>Bob Jones</v>
      </c>
      <c r="J33" s="54"/>
      <c r="K33" s="54"/>
      <c r="L33" s="54"/>
      <c r="M33" s="54"/>
      <c r="N33" s="54"/>
      <c r="O33" s="54"/>
      <c r="P33" s="54"/>
    </row>
    <row r="34" spans="1:16" s="46" customFormat="1" ht="15" customHeight="1">
      <c r="A34" s="80">
        <v>11</v>
      </c>
      <c r="B34" s="80" t="s">
        <v>28</v>
      </c>
      <c r="C34" s="80" t="s">
        <v>28</v>
      </c>
      <c r="D34" s="80" t="s">
        <v>28</v>
      </c>
      <c r="E34" s="80" t="s">
        <v>28</v>
      </c>
      <c r="F34" s="80" t="s">
        <v>28</v>
      </c>
      <c r="G34" s="80" t="s">
        <v>28</v>
      </c>
      <c r="J34" s="54"/>
      <c r="K34" s="54"/>
      <c r="L34" s="54"/>
      <c r="M34" s="54"/>
      <c r="N34" s="54"/>
      <c r="O34" s="54"/>
      <c r="P34" s="54"/>
    </row>
    <row r="35" spans="1:16" s="46" customFormat="1" ht="15" customHeight="1" thickBot="1">
      <c r="A35" s="81"/>
      <c r="B35" s="81" t="str">
        <f>'Team List'!$C$12</f>
        <v>Altamont</v>
      </c>
      <c r="C35" s="81" t="str">
        <f>'Team List'!$C$13</f>
        <v>#12</v>
      </c>
      <c r="D35" s="81" t="str">
        <f>'Team List'!$C$10</f>
        <v>Holy Spirit</v>
      </c>
      <c r="E35" s="81" t="str">
        <f>'Team List'!$C$8</f>
        <v>Hoover</v>
      </c>
      <c r="F35" s="81" t="str">
        <f>'Team List'!$C$9</f>
        <v>Russellville</v>
      </c>
      <c r="G35" s="81" t="str">
        <f>'Team List'!$C$11</f>
        <v>Susan Moore</v>
      </c>
      <c r="J35" s="54"/>
      <c r="K35" s="54"/>
      <c r="L35" s="54"/>
      <c r="M35" s="54"/>
      <c r="N35" s="54"/>
      <c r="O35" s="54"/>
      <c r="P35" s="54"/>
    </row>
    <row r="36" spans="10:16" ht="12.75">
      <c r="J36" s="43"/>
      <c r="K36" s="43"/>
      <c r="L36" s="43"/>
      <c r="M36" s="43"/>
      <c r="N36" s="43"/>
      <c r="O36" s="43"/>
      <c r="P36" s="43"/>
    </row>
    <row r="37" spans="10:16" ht="12.75">
      <c r="J37" s="43"/>
      <c r="K37" s="43"/>
      <c r="L37" s="43"/>
      <c r="M37" s="43"/>
      <c r="N37" s="43"/>
      <c r="O37" s="43"/>
      <c r="P37" s="43"/>
    </row>
    <row r="38" spans="10:16" ht="12.75">
      <c r="J38" s="43"/>
      <c r="K38" s="43"/>
      <c r="L38" s="43"/>
      <c r="M38" s="43"/>
      <c r="N38" s="43"/>
      <c r="O38" s="43"/>
      <c r="P38" s="43"/>
    </row>
    <row r="39" spans="10:16" ht="12.75">
      <c r="J39" s="43"/>
      <c r="K39" s="43"/>
      <c r="L39" s="43"/>
      <c r="M39" s="43"/>
      <c r="N39" s="43"/>
      <c r="O39" s="43"/>
      <c r="P39" s="43"/>
    </row>
    <row r="40" spans="10:16" ht="12.75">
      <c r="J40" s="43"/>
      <c r="K40" s="43"/>
      <c r="L40" s="43"/>
      <c r="M40" s="43"/>
      <c r="N40" s="43"/>
      <c r="O40" s="43"/>
      <c r="P40" s="43"/>
    </row>
    <row r="41" spans="10:16" ht="12.75">
      <c r="J41" s="43"/>
      <c r="K41" s="43"/>
      <c r="L41" s="43"/>
      <c r="M41" s="43"/>
      <c r="N41" s="43"/>
      <c r="O41" s="43"/>
      <c r="P41" s="43"/>
    </row>
    <row r="42" spans="10:16" ht="12.75">
      <c r="J42" s="43"/>
      <c r="K42" s="43"/>
      <c r="L42" s="43"/>
      <c r="M42" s="43"/>
      <c r="N42" s="43"/>
      <c r="O42" s="43"/>
      <c r="P42" s="43"/>
    </row>
    <row r="43" spans="10:16" ht="12.75">
      <c r="J43" s="43"/>
      <c r="K43" s="43"/>
      <c r="L43" s="43"/>
      <c r="M43" s="43"/>
      <c r="N43" s="43"/>
      <c r="O43" s="43"/>
      <c r="P43" s="43"/>
    </row>
    <row r="44" spans="10:16" ht="12.75">
      <c r="J44" s="43"/>
      <c r="K44" s="43"/>
      <c r="L44" s="43"/>
      <c r="M44" s="43"/>
      <c r="N44" s="43"/>
      <c r="O44" s="43"/>
      <c r="P44" s="43"/>
    </row>
    <row r="45" spans="10:16" ht="12.75">
      <c r="J45" s="43"/>
      <c r="K45" s="43"/>
      <c r="L45" s="43"/>
      <c r="M45" s="43"/>
      <c r="N45" s="43"/>
      <c r="O45" s="43"/>
      <c r="P45" s="43"/>
    </row>
    <row r="46" spans="10:16" ht="12.75">
      <c r="J46" s="43"/>
      <c r="K46" s="43"/>
      <c r="L46" s="43"/>
      <c r="M46" s="43"/>
      <c r="N46" s="43"/>
      <c r="O46" s="43"/>
      <c r="P46" s="43"/>
    </row>
    <row r="47" spans="10:16" ht="12.75">
      <c r="J47" s="43"/>
      <c r="K47" s="43"/>
      <c r="L47" s="43"/>
      <c r="M47" s="43"/>
      <c r="N47" s="43"/>
      <c r="O47" s="43"/>
      <c r="P47" s="43"/>
    </row>
    <row r="48" spans="10:16" ht="12.75">
      <c r="J48" s="43"/>
      <c r="K48" s="43"/>
      <c r="L48" s="43"/>
      <c r="M48" s="43"/>
      <c r="N48" s="43"/>
      <c r="O48" s="43"/>
      <c r="P48" s="43"/>
    </row>
    <row r="49" spans="10:16" ht="12.75">
      <c r="J49" s="43"/>
      <c r="K49" s="43"/>
      <c r="L49" s="43"/>
      <c r="M49" s="43"/>
      <c r="N49" s="43"/>
      <c r="O49" s="43"/>
      <c r="P49" s="43"/>
    </row>
    <row r="50" spans="10:16" ht="12.75">
      <c r="J50" s="43"/>
      <c r="K50" s="43"/>
      <c r="L50" s="43"/>
      <c r="M50" s="43"/>
      <c r="N50" s="43"/>
      <c r="O50" s="43"/>
      <c r="P50" s="43"/>
    </row>
    <row r="51" spans="10:16" ht="12.75">
      <c r="J51" s="43"/>
      <c r="K51" s="43"/>
      <c r="L51" s="43"/>
      <c r="M51" s="43"/>
      <c r="N51" s="43"/>
      <c r="O51" s="43"/>
      <c r="P51" s="43"/>
    </row>
    <row r="52" spans="10:16" ht="12.75">
      <c r="J52" s="43"/>
      <c r="K52" s="43"/>
      <c r="L52" s="43"/>
      <c r="M52" s="43"/>
      <c r="N52" s="43"/>
      <c r="O52" s="43"/>
      <c r="P52" s="43"/>
    </row>
    <row r="53" spans="10:16" ht="12.75">
      <c r="J53" s="43"/>
      <c r="K53" s="43"/>
      <c r="L53" s="43"/>
      <c r="M53" s="43"/>
      <c r="N53" s="43"/>
      <c r="O53" s="43"/>
      <c r="P53" s="43"/>
    </row>
    <row r="54" spans="10:16" ht="12.75">
      <c r="J54" s="43"/>
      <c r="K54" s="43"/>
      <c r="L54" s="43"/>
      <c r="M54" s="43"/>
      <c r="N54" s="43"/>
      <c r="O54" s="43"/>
      <c r="P54" s="43"/>
    </row>
    <row r="55" spans="10:16" ht="12.75">
      <c r="J55" s="43"/>
      <c r="K55" s="43"/>
      <c r="L55" s="43"/>
      <c r="M55" s="43"/>
      <c r="N55" s="43"/>
      <c r="O55" s="43"/>
      <c r="P55" s="43"/>
    </row>
    <row r="56" spans="10:16" ht="12.75">
      <c r="J56" s="43"/>
      <c r="K56" s="43"/>
      <c r="L56" s="43"/>
      <c r="M56" s="43"/>
      <c r="N56" s="43"/>
      <c r="O56" s="43"/>
      <c r="P56" s="43"/>
    </row>
    <row r="57" spans="10:16" ht="12.75">
      <c r="J57" s="43"/>
      <c r="K57" s="43"/>
      <c r="L57" s="43"/>
      <c r="M57" s="43"/>
      <c r="N57" s="43"/>
      <c r="O57" s="43"/>
      <c r="P57" s="43"/>
    </row>
    <row r="58" spans="10:16" ht="12.75">
      <c r="J58" s="43"/>
      <c r="K58" s="43"/>
      <c r="L58" s="43"/>
      <c r="M58" s="43"/>
      <c r="N58" s="43"/>
      <c r="O58" s="43"/>
      <c r="P58" s="43"/>
    </row>
    <row r="59" spans="10:16" ht="12.75">
      <c r="J59" s="43"/>
      <c r="K59" s="43"/>
      <c r="L59" s="43"/>
      <c r="M59" s="43"/>
      <c r="N59" s="43"/>
      <c r="O59" s="43"/>
      <c r="P59" s="43"/>
    </row>
    <row r="60" spans="10:16" ht="12.75">
      <c r="J60" s="43"/>
      <c r="K60" s="43"/>
      <c r="L60" s="43"/>
      <c r="M60" s="43"/>
      <c r="N60" s="43"/>
      <c r="O60" s="43"/>
      <c r="P60" s="43"/>
    </row>
    <row r="61" spans="10:16" ht="12.75">
      <c r="J61" s="43"/>
      <c r="K61" s="43"/>
      <c r="L61" s="43"/>
      <c r="M61" s="43"/>
      <c r="N61" s="43"/>
      <c r="O61" s="43"/>
      <c r="P61" s="43"/>
    </row>
    <row r="62" spans="10:16" ht="12.75">
      <c r="J62" s="43"/>
      <c r="K62" s="43"/>
      <c r="L62" s="43"/>
      <c r="M62" s="43"/>
      <c r="N62" s="43"/>
      <c r="O62" s="43"/>
      <c r="P62" s="43"/>
    </row>
    <row r="63" spans="10:16" ht="12.75">
      <c r="J63" s="43"/>
      <c r="K63" s="43"/>
      <c r="L63" s="43"/>
      <c r="M63" s="43"/>
      <c r="N63" s="43"/>
      <c r="O63" s="43"/>
      <c r="P63" s="43"/>
    </row>
    <row r="64" spans="10:16" ht="12.75">
      <c r="J64" s="43"/>
      <c r="K64" s="43"/>
      <c r="L64" s="43"/>
      <c r="M64" s="43"/>
      <c r="N64" s="43"/>
      <c r="O64" s="43"/>
      <c r="P64" s="43"/>
    </row>
  </sheetData>
  <mergeCells count="1">
    <mergeCell ref="A1:G1"/>
  </mergeCells>
  <printOptions horizontalCentered="1" verticalCentered="1"/>
  <pageMargins left="0.5" right="0.5" top="0" bottom="0.5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1"/>
  <sheetViews>
    <sheetView showGridLines="0" zoomScale="65" zoomScaleNormal="65" workbookViewId="0" topLeftCell="A1">
      <selection activeCell="D7" sqref="D7"/>
    </sheetView>
  </sheetViews>
  <sheetFormatPr defaultColWidth="9.00390625" defaultRowHeight="12.75"/>
  <cols>
    <col min="1" max="1" width="8.00390625" style="39" customWidth="1"/>
    <col min="2" max="8" width="19.125" style="39" customWidth="1"/>
    <col min="9" max="16384" width="8.875" style="39" customWidth="1"/>
  </cols>
  <sheetData>
    <row r="1" spans="1:8" ht="31.5" thickBot="1">
      <c r="A1" s="185" t="s">
        <v>67</v>
      </c>
      <c r="B1" s="185"/>
      <c r="C1" s="185"/>
      <c r="D1" s="185"/>
      <c r="E1" s="185"/>
      <c r="F1" s="185"/>
      <c r="G1" s="185"/>
      <c r="H1" s="185"/>
    </row>
    <row r="2" spans="1:8" ht="19.5" thickBot="1">
      <c r="A2" s="78" t="s">
        <v>23</v>
      </c>
      <c r="B2" s="78" t="str">
        <f>'Team List'!$F$2</f>
        <v>R-1</v>
      </c>
      <c r="C2" s="78" t="str">
        <f>'Team List'!$F$3</f>
        <v>R-2</v>
      </c>
      <c r="D2" s="78" t="str">
        <f>'Team List'!$F$4</f>
        <v>R-3</v>
      </c>
      <c r="E2" s="78" t="str">
        <f>'Team List'!$F$5</f>
        <v>R-4</v>
      </c>
      <c r="F2" s="78" t="str">
        <f>'Team List'!$F$6</f>
        <v>R-5</v>
      </c>
      <c r="G2" s="78" t="str">
        <f>'Team List'!$F$7</f>
        <v>R-6</v>
      </c>
      <c r="H2" s="78" t="s">
        <v>27</v>
      </c>
    </row>
    <row r="3" spans="1:8" ht="12.75" customHeight="1">
      <c r="A3" s="187">
        <v>1</v>
      </c>
      <c r="B3" s="88" t="str">
        <f>'Team List'!$C$12</f>
        <v>Altamont</v>
      </c>
      <c r="C3" s="88" t="str">
        <f>'Team List'!$C$3</f>
        <v>Bob Jones</v>
      </c>
      <c r="D3" s="88" t="str">
        <f>'Team List'!$C$5</f>
        <v>Brindlee Mountain</v>
      </c>
      <c r="E3" s="88" t="str">
        <f>'Team List'!$C$4</f>
        <v>Covenant Christian</v>
      </c>
      <c r="F3" s="88" t="str">
        <f>'Team List'!$C$2</f>
        <v>Bibb County</v>
      </c>
      <c r="G3" s="88" t="str">
        <f>'Team List'!$C$11</f>
        <v>Susan Moore</v>
      </c>
      <c r="H3" s="88"/>
    </row>
    <row r="4" spans="1:8" ht="12.75" customHeight="1">
      <c r="A4" s="188"/>
      <c r="B4" s="89" t="s">
        <v>28</v>
      </c>
      <c r="C4" s="89" t="s">
        <v>28</v>
      </c>
      <c r="D4" s="89" t="s">
        <v>28</v>
      </c>
      <c r="E4" s="89" t="s">
        <v>28</v>
      </c>
      <c r="F4" s="89" t="s">
        <v>28</v>
      </c>
      <c r="G4" s="89" t="s">
        <v>28</v>
      </c>
      <c r="H4" s="89" t="str">
        <f>'Team List'!$C$6</f>
        <v>Indian Springs </v>
      </c>
    </row>
    <row r="5" spans="1:8" ht="12.75" customHeight="1" thickBot="1">
      <c r="A5" s="189"/>
      <c r="B5" s="90" t="str">
        <f>'Team List'!$C$13</f>
        <v>#12</v>
      </c>
      <c r="C5" s="90" t="str">
        <f>'Team List'!$C$9</f>
        <v>Russellville</v>
      </c>
      <c r="D5" s="90" t="str">
        <f>'Team List'!$C$7</f>
        <v>Gordo</v>
      </c>
      <c r="E5" s="90" t="str">
        <f>'Team List'!$C$8</f>
        <v>Hoover</v>
      </c>
      <c r="F5" s="90" t="str">
        <f>'Team List'!$C$10</f>
        <v>Holy Spirit</v>
      </c>
      <c r="G5" s="90" t="str">
        <f>'Team List'!$C$14</f>
        <v>#13</v>
      </c>
      <c r="H5" s="90"/>
    </row>
    <row r="6" spans="1:10" ht="12.75" customHeight="1">
      <c r="A6" s="187">
        <v>2</v>
      </c>
      <c r="B6" s="88" t="str">
        <f>'Team List'!$C$5</f>
        <v>Brindlee Mountain</v>
      </c>
      <c r="C6" s="88" t="str">
        <f>'Team List'!$C$6</f>
        <v>Indian Springs </v>
      </c>
      <c r="D6" s="88" t="str">
        <f>'Team List'!$C$4</f>
        <v>Covenant Christian</v>
      </c>
      <c r="E6" s="88" t="str">
        <f>'Team List'!$C$2</f>
        <v>Bibb County</v>
      </c>
      <c r="F6" s="88" t="str">
        <f>'Team List'!$C$3</f>
        <v>Bob Jones</v>
      </c>
      <c r="G6" s="88" t="str">
        <f>'Team List'!$C$7</f>
        <v>Gordo</v>
      </c>
      <c r="H6" s="91"/>
      <c r="J6" s="43"/>
    </row>
    <row r="7" spans="1:10" ht="12.75" customHeight="1">
      <c r="A7" s="188"/>
      <c r="B7" s="89" t="s">
        <v>28</v>
      </c>
      <c r="C7" s="89" t="s">
        <v>28</v>
      </c>
      <c r="D7" s="89" t="s">
        <v>28</v>
      </c>
      <c r="E7" s="89" t="s">
        <v>28</v>
      </c>
      <c r="F7" s="89" t="s">
        <v>28</v>
      </c>
      <c r="G7" s="89" t="s">
        <v>28</v>
      </c>
      <c r="H7" s="89" t="str">
        <f>'Team List'!$C$8</f>
        <v>Hoover</v>
      </c>
      <c r="J7" s="58"/>
    </row>
    <row r="8" spans="1:10" ht="12.75" customHeight="1" thickBot="1">
      <c r="A8" s="189"/>
      <c r="B8" s="90" t="str">
        <f>'Team List'!$C$11</f>
        <v>Susan Moore</v>
      </c>
      <c r="C8" s="90" t="str">
        <f>'Team List'!$C$10</f>
        <v>Holy Spirit</v>
      </c>
      <c r="D8" s="90" t="str">
        <f>'Team List'!$C$12</f>
        <v>Altamont</v>
      </c>
      <c r="E8" s="90" t="str">
        <f>'Team List'!$C$14</f>
        <v>#13</v>
      </c>
      <c r="F8" s="90" t="str">
        <f>'Team List'!$C$13</f>
        <v>#12</v>
      </c>
      <c r="G8" s="90" t="str">
        <f>'Team List'!$C$9</f>
        <v>Russellville</v>
      </c>
      <c r="H8" s="92"/>
      <c r="J8" s="43"/>
    </row>
    <row r="9" spans="1:10" ht="12.75" customHeight="1">
      <c r="A9" s="187">
        <v>3</v>
      </c>
      <c r="B9" s="88" t="str">
        <f>'Team List'!$C$7</f>
        <v>Gordo</v>
      </c>
      <c r="C9" s="88" t="str">
        <f>'Team List'!$C$3</f>
        <v>Bob Jones</v>
      </c>
      <c r="D9" s="88" t="str">
        <f>'Team List'!$C$2</f>
        <v>Bibb County</v>
      </c>
      <c r="E9" s="88" t="str">
        <f>'Team List'!$C$5</f>
        <v>Brindlee Mountain</v>
      </c>
      <c r="F9" s="88" t="str">
        <f>'Team List'!$C$6</f>
        <v>Indian Springs </v>
      </c>
      <c r="G9" s="88" t="str">
        <f>'Team List'!$C$4</f>
        <v>Covenant Christian</v>
      </c>
      <c r="H9" s="88"/>
      <c r="J9" s="43"/>
    </row>
    <row r="10" spans="1:10" ht="12.75" customHeight="1">
      <c r="A10" s="188"/>
      <c r="B10" s="89" t="s">
        <v>28</v>
      </c>
      <c r="C10" s="89" t="s">
        <v>28</v>
      </c>
      <c r="D10" s="89" t="s">
        <v>28</v>
      </c>
      <c r="E10" s="89" t="s">
        <v>28</v>
      </c>
      <c r="F10" s="89" t="s">
        <v>28</v>
      </c>
      <c r="G10" s="89" t="s">
        <v>28</v>
      </c>
      <c r="H10" s="89" t="str">
        <f>'Team List'!$C$14</f>
        <v>#13</v>
      </c>
      <c r="J10" s="58"/>
    </row>
    <row r="11" spans="1:8" ht="12.75" customHeight="1" thickBot="1">
      <c r="A11" s="189"/>
      <c r="B11" s="90" t="str">
        <f>'Team List'!$C$8</f>
        <v>Hoover</v>
      </c>
      <c r="C11" s="90" t="str">
        <f>'Team List'!$C$12</f>
        <v>Altamont</v>
      </c>
      <c r="D11" s="90" t="str">
        <f>'Team List'!$C$13</f>
        <v>#12</v>
      </c>
      <c r="E11" s="90" t="str">
        <f>'Team List'!$C$10</f>
        <v>Holy Spirit</v>
      </c>
      <c r="F11" s="90" t="str">
        <f>'Team List'!$C$9</f>
        <v>Russellville</v>
      </c>
      <c r="G11" s="90" t="str">
        <f>'Team List'!$C$11</f>
        <v>Susan Moore</v>
      </c>
      <c r="H11" s="90"/>
    </row>
    <row r="12" spans="1:8" ht="12.75" customHeight="1">
      <c r="A12" s="187">
        <v>4</v>
      </c>
      <c r="B12" s="88" t="str">
        <f>'Team List'!$C$10</f>
        <v>Holy Spirit</v>
      </c>
      <c r="C12" s="88" t="str">
        <f>'Team List'!$C$7</f>
        <v>Gordo</v>
      </c>
      <c r="D12" s="88" t="str">
        <f>'Team List'!$C$8</f>
        <v>Hoover</v>
      </c>
      <c r="E12" s="88" t="str">
        <f>'Team List'!$C$9</f>
        <v>Russellville</v>
      </c>
      <c r="F12" s="88" t="str">
        <f>'Team List'!$C$2</f>
        <v>Bibb County</v>
      </c>
      <c r="G12" s="88" t="str">
        <f>'Team List'!$C$3</f>
        <v>Bob Jones</v>
      </c>
      <c r="H12" s="88"/>
    </row>
    <row r="13" spans="1:8" ht="12.75" customHeight="1">
      <c r="A13" s="188"/>
      <c r="B13" s="89" t="s">
        <v>28</v>
      </c>
      <c r="C13" s="89" t="s">
        <v>28</v>
      </c>
      <c r="D13" s="89" t="s">
        <v>28</v>
      </c>
      <c r="E13" s="89" t="s">
        <v>28</v>
      </c>
      <c r="F13" s="89" t="s">
        <v>28</v>
      </c>
      <c r="G13" s="89" t="s">
        <v>28</v>
      </c>
      <c r="H13" s="89" t="str">
        <f>'Team List'!$C$4</f>
        <v>Covenant Christian</v>
      </c>
    </row>
    <row r="14" spans="1:8" ht="12.75" customHeight="1" thickBot="1">
      <c r="A14" s="189"/>
      <c r="B14" s="90" t="str">
        <f>'Team List'!$C$11</f>
        <v>Susan Moore</v>
      </c>
      <c r="C14" s="90" t="str">
        <f>'Team List'!$C$14</f>
        <v>#13</v>
      </c>
      <c r="D14" s="90" t="str">
        <f>'Team List'!$C$13</f>
        <v>#12</v>
      </c>
      <c r="E14" s="90" t="str">
        <f>'Team List'!$C$12</f>
        <v>Altamont</v>
      </c>
      <c r="F14" s="90" t="str">
        <f>'Team List'!$C$6</f>
        <v>Indian Springs </v>
      </c>
      <c r="G14" s="90" t="str">
        <f>'Team List'!$C$5</f>
        <v>Brindlee Mountain</v>
      </c>
      <c r="H14" s="90"/>
    </row>
    <row r="15" spans="1:8" ht="12.75" customHeight="1">
      <c r="A15" s="187">
        <v>5</v>
      </c>
      <c r="B15" s="88" t="str">
        <f>'Team List'!$C$8</f>
        <v>Hoover</v>
      </c>
      <c r="C15" s="88" t="str">
        <f>'Team List'!$C$2</f>
        <v>Bibb County</v>
      </c>
      <c r="D15" s="88" t="str">
        <f>'Team List'!$C$9</f>
        <v>Russellville</v>
      </c>
      <c r="E15" s="88" t="str">
        <f>'Team List'!$C$5</f>
        <v>Brindlee Mountain</v>
      </c>
      <c r="F15" s="88" t="str">
        <f>'Team List'!$C$6</f>
        <v>Indian Springs </v>
      </c>
      <c r="G15" s="88" t="str">
        <f>'Team List'!$C$7</f>
        <v>Gordo</v>
      </c>
      <c r="H15" s="88"/>
    </row>
    <row r="16" spans="1:8" ht="12.75" customHeight="1">
      <c r="A16" s="188"/>
      <c r="B16" s="89" t="s">
        <v>28</v>
      </c>
      <c r="C16" s="89" t="s">
        <v>28</v>
      </c>
      <c r="D16" s="89" t="s">
        <v>28</v>
      </c>
      <c r="E16" s="89" t="s">
        <v>28</v>
      </c>
      <c r="F16" s="89" t="s">
        <v>28</v>
      </c>
      <c r="G16" s="89" t="s">
        <v>28</v>
      </c>
      <c r="H16" s="89" t="str">
        <f>'Team List'!$C$3</f>
        <v>Bob Jones</v>
      </c>
    </row>
    <row r="17" spans="1:8" ht="12.75" customHeight="1" thickBot="1">
      <c r="A17" s="189"/>
      <c r="B17" s="90" t="str">
        <f>'Team List'!$C$11</f>
        <v>Susan Moore</v>
      </c>
      <c r="C17" s="90" t="str">
        <f>'Team List'!$C$4</f>
        <v>Covenant Christian</v>
      </c>
      <c r="D17" s="90" t="str">
        <f>'Team List'!$C$10</f>
        <v>Holy Spirit</v>
      </c>
      <c r="E17" s="90" t="str">
        <f>'Team List'!$C$14</f>
        <v>#13</v>
      </c>
      <c r="F17" s="90" t="str">
        <f>'Team List'!$C$13</f>
        <v>#12</v>
      </c>
      <c r="G17" s="90" t="str">
        <f>'Team List'!$C$12</f>
        <v>Altamont</v>
      </c>
      <c r="H17" s="90"/>
    </row>
    <row r="18" spans="1:8" ht="12.75" customHeight="1">
      <c r="A18" s="187">
        <v>6</v>
      </c>
      <c r="B18" s="88" t="str">
        <f>'Team List'!$C$4</f>
        <v>Covenant Christian</v>
      </c>
      <c r="C18" s="88" t="str">
        <f>'Team List'!$C$7</f>
        <v>Gordo</v>
      </c>
      <c r="D18" s="88" t="str">
        <f>'Team List'!$C$3</f>
        <v>Bob Jones</v>
      </c>
      <c r="E18" s="88" t="str">
        <f>'Team List'!$C$5</f>
        <v>Brindlee Mountain</v>
      </c>
      <c r="F18" s="88" t="str">
        <f>'Team List'!$C$6</f>
        <v>Indian Springs </v>
      </c>
      <c r="G18" s="88" t="str">
        <f>'Team List'!$C$8</f>
        <v>Hoover</v>
      </c>
      <c r="H18" s="88"/>
    </row>
    <row r="19" spans="1:8" ht="12.75" customHeight="1">
      <c r="A19" s="188"/>
      <c r="B19" s="89" t="s">
        <v>28</v>
      </c>
      <c r="C19" s="89" t="s">
        <v>28</v>
      </c>
      <c r="D19" s="89" t="s">
        <v>28</v>
      </c>
      <c r="E19" s="89" t="s">
        <v>28</v>
      </c>
      <c r="F19" s="89" t="s">
        <v>28</v>
      </c>
      <c r="G19" s="89" t="s">
        <v>28</v>
      </c>
      <c r="H19" s="89" t="str">
        <f>'Team List'!$C$2</f>
        <v>Bibb County</v>
      </c>
    </row>
    <row r="20" spans="1:8" ht="12.75" customHeight="1" thickBot="1">
      <c r="A20" s="189"/>
      <c r="B20" s="90" t="str">
        <f>'Team List'!$C$13</f>
        <v>#12</v>
      </c>
      <c r="C20" s="90" t="str">
        <f>'Team List'!$C$10</f>
        <v>Holy Spirit</v>
      </c>
      <c r="D20" s="90" t="str">
        <f>'Team List'!$C$14</f>
        <v>#13</v>
      </c>
      <c r="E20" s="90" t="str">
        <f>'Team List'!$C$12</f>
        <v>Altamont</v>
      </c>
      <c r="F20" s="90" t="str">
        <f>'Team List'!$C$11</f>
        <v>Susan Moore</v>
      </c>
      <c r="G20" s="90" t="str">
        <f>'Team List'!$C$9</f>
        <v>Russellville</v>
      </c>
      <c r="H20" s="90"/>
    </row>
    <row r="21" spans="1:8" ht="12.75" customHeight="1">
      <c r="A21" s="187">
        <v>7</v>
      </c>
      <c r="B21" s="88" t="str">
        <f>'Team List'!$C$5</f>
        <v>Brindlee Mountain</v>
      </c>
      <c r="C21" s="88" t="str">
        <f>'Team List'!$C$11</f>
        <v>Susan Moore</v>
      </c>
      <c r="D21" s="88" t="str">
        <f>'Team List'!$C$10</f>
        <v>Holy Spirit</v>
      </c>
      <c r="E21" s="88" t="str">
        <f>'Team List'!$C$2</f>
        <v>Bibb County</v>
      </c>
      <c r="F21" s="88" t="str">
        <f>'Team List'!$C$3</f>
        <v>Bob Jones</v>
      </c>
      <c r="G21" s="88" t="str">
        <f>'Team List'!$C$4</f>
        <v>Covenant Christian</v>
      </c>
      <c r="H21" s="88"/>
    </row>
    <row r="22" spans="1:8" ht="12.75" customHeight="1">
      <c r="A22" s="188"/>
      <c r="B22" s="89" t="s">
        <v>28</v>
      </c>
      <c r="C22" s="89" t="s">
        <v>28</v>
      </c>
      <c r="D22" s="89" t="s">
        <v>28</v>
      </c>
      <c r="E22" s="89" t="s">
        <v>28</v>
      </c>
      <c r="F22" s="89" t="s">
        <v>28</v>
      </c>
      <c r="G22" s="89" t="s">
        <v>28</v>
      </c>
      <c r="H22" s="89" t="str">
        <f>'Team List'!$C$12</f>
        <v>Altamont</v>
      </c>
    </row>
    <row r="23" spans="1:8" ht="12.75" customHeight="1" thickBot="1">
      <c r="A23" s="189"/>
      <c r="B23" s="90" t="str">
        <f>'Team List'!$C$6</f>
        <v>Indian Springs </v>
      </c>
      <c r="C23" s="90" t="str">
        <f>'Team List'!$C$13</f>
        <v>#12</v>
      </c>
      <c r="D23" s="90" t="str">
        <f>'Team List'!$C$14</f>
        <v>#13</v>
      </c>
      <c r="E23" s="90" t="str">
        <f>'Team List'!$C$9</f>
        <v>Russellville</v>
      </c>
      <c r="F23" s="90" t="str">
        <f>'Team List'!$C$8</f>
        <v>Hoover</v>
      </c>
      <c r="G23" s="90" t="str">
        <f>'Team List'!$C$7</f>
        <v>Gordo</v>
      </c>
      <c r="H23" s="90"/>
    </row>
    <row r="24" spans="1:8" ht="12.75" customHeight="1">
      <c r="A24" s="187">
        <v>8</v>
      </c>
      <c r="B24" s="88" t="str">
        <f>'Team List'!$C$9</f>
        <v>Russellville</v>
      </c>
      <c r="C24" s="88" t="str">
        <f>'Team List'!$C$2</f>
        <v>Bibb County</v>
      </c>
      <c r="D24" s="88" t="str">
        <f>'Team List'!$C$11</f>
        <v>Susan Moore</v>
      </c>
      <c r="E24" s="88" t="str">
        <f>'Team List'!$C$3</f>
        <v>Bob Jones</v>
      </c>
      <c r="F24" s="88" t="str">
        <f>'Team List'!$C$4</f>
        <v>Covenant Christian</v>
      </c>
      <c r="G24" s="88" t="str">
        <f>'Team List'!$C$10</f>
        <v>Holy Spirit</v>
      </c>
      <c r="H24" s="88"/>
    </row>
    <row r="25" spans="1:8" ht="12.75" customHeight="1">
      <c r="A25" s="188"/>
      <c r="B25" s="89" t="s">
        <v>28</v>
      </c>
      <c r="C25" s="89" t="s">
        <v>28</v>
      </c>
      <c r="D25" s="89" t="s">
        <v>28</v>
      </c>
      <c r="E25" s="89" t="s">
        <v>28</v>
      </c>
      <c r="F25" s="89" t="s">
        <v>28</v>
      </c>
      <c r="G25" s="89" t="s">
        <v>28</v>
      </c>
      <c r="H25" s="89" t="str">
        <f>'Team List'!$C$5</f>
        <v>Brindlee Mountain</v>
      </c>
    </row>
    <row r="26" spans="1:8" ht="12.75" customHeight="1" thickBot="1">
      <c r="A26" s="189"/>
      <c r="B26" s="90" t="str">
        <f>'Team List'!$C$14</f>
        <v>#13</v>
      </c>
      <c r="C26" s="90" t="str">
        <f>'Team List'!$C$8</f>
        <v>Hoover</v>
      </c>
      <c r="D26" s="90" t="str">
        <f>'Team List'!$C$12</f>
        <v>Altamont</v>
      </c>
      <c r="E26" s="90" t="str">
        <f>'Team List'!$C$7</f>
        <v>Gordo</v>
      </c>
      <c r="F26" s="90" t="str">
        <f>'Team List'!$C$6</f>
        <v>Indian Springs </v>
      </c>
      <c r="G26" s="90" t="str">
        <f>'Team List'!$C$13</f>
        <v>#12</v>
      </c>
      <c r="H26" s="90"/>
    </row>
    <row r="27" spans="1:11" ht="12.75" customHeight="1">
      <c r="A27" s="187">
        <v>9</v>
      </c>
      <c r="B27" s="88" t="str">
        <f>'Team List'!$C$2</f>
        <v>Bibb County</v>
      </c>
      <c r="C27" s="88" t="str">
        <f>'Team List'!$C$10</f>
        <v>Holy Spirit</v>
      </c>
      <c r="D27" s="88" t="str">
        <f>'Team List'!$C$4</f>
        <v>Covenant Christian</v>
      </c>
      <c r="E27" s="88" t="str">
        <f>'Team List'!$C$9</f>
        <v>Russellville</v>
      </c>
      <c r="F27" s="88" t="str">
        <f>'Team List'!$C$8</f>
        <v>Hoover</v>
      </c>
      <c r="G27" s="88" t="str">
        <f>'Team List'!$C$3</f>
        <v>Bob Jones</v>
      </c>
      <c r="H27" s="88"/>
      <c r="K27" s="58"/>
    </row>
    <row r="28" spans="1:11" ht="12.75" customHeight="1">
      <c r="A28" s="188"/>
      <c r="B28" s="89" t="s">
        <v>28</v>
      </c>
      <c r="C28" s="89" t="s">
        <v>28</v>
      </c>
      <c r="D28" s="89" t="s">
        <v>28</v>
      </c>
      <c r="E28" s="89" t="s">
        <v>28</v>
      </c>
      <c r="F28" s="89" t="s">
        <v>28</v>
      </c>
      <c r="G28" s="89" t="s">
        <v>28</v>
      </c>
      <c r="H28" s="89" t="str">
        <f>'Team List'!$C$11</f>
        <v>Susan Moore</v>
      </c>
      <c r="K28" s="58"/>
    </row>
    <row r="29" spans="1:11" ht="12.75" customHeight="1" thickBot="1">
      <c r="A29" s="189"/>
      <c r="B29" s="90" t="str">
        <f>'Team List'!$C$7</f>
        <v>Gordo</v>
      </c>
      <c r="C29" s="90" t="str">
        <f>'Team List'!$C$12</f>
        <v>Altamont</v>
      </c>
      <c r="D29" s="90" t="str">
        <f>'Team List'!$C$5</f>
        <v>Brindlee Mountain</v>
      </c>
      <c r="E29" s="90" t="str">
        <f>'Team List'!$C$13</f>
        <v>#12</v>
      </c>
      <c r="F29" s="90" t="str">
        <f>'Team List'!$C$14</f>
        <v>#13</v>
      </c>
      <c r="G29" s="90" t="str">
        <f>'Team List'!$C$6</f>
        <v>Indian Springs </v>
      </c>
      <c r="H29" s="90"/>
      <c r="K29" s="58"/>
    </row>
    <row r="30" spans="1:8" ht="12.75" customHeight="1">
      <c r="A30" s="187">
        <v>10</v>
      </c>
      <c r="B30" s="88" t="str">
        <f>'Team List'!$C$4</f>
        <v>Covenant Christian</v>
      </c>
      <c r="C30" s="88" t="str">
        <f>'Team List'!$C$6</f>
        <v>Indian Springs </v>
      </c>
      <c r="D30" s="88" t="str">
        <f>'Team List'!$C$2</f>
        <v>Bibb County</v>
      </c>
      <c r="E30" s="88" t="str">
        <f>'Team List'!$C$3</f>
        <v>Bob Jones</v>
      </c>
      <c r="F30" s="88" t="str">
        <f>'Team List'!$C$13</f>
        <v>#12</v>
      </c>
      <c r="G30" s="88" t="str">
        <f>'Team List'!$C$5</f>
        <v>Brindlee Mountain</v>
      </c>
      <c r="H30" s="88"/>
    </row>
    <row r="31" spans="1:8" ht="12.75" customHeight="1">
      <c r="A31" s="188"/>
      <c r="B31" s="89" t="s">
        <v>28</v>
      </c>
      <c r="C31" s="89" t="s">
        <v>28</v>
      </c>
      <c r="D31" s="89" t="s">
        <v>28</v>
      </c>
      <c r="E31" s="89" t="s">
        <v>28</v>
      </c>
      <c r="F31" s="89" t="s">
        <v>28</v>
      </c>
      <c r="G31" s="89" t="s">
        <v>28</v>
      </c>
      <c r="H31" s="89" t="str">
        <f>'Team List'!$C$7</f>
        <v>Gordo</v>
      </c>
    </row>
    <row r="32" spans="1:8" ht="12.75" customHeight="1" thickBot="1">
      <c r="A32" s="189"/>
      <c r="B32" s="90" t="str">
        <f>'Team List'!$C$10</f>
        <v>Holy Spirit</v>
      </c>
      <c r="C32" s="90" t="str">
        <f>'Team List'!$C$8</f>
        <v>Hoover</v>
      </c>
      <c r="D32" s="90" t="str">
        <f>'Team List'!$C$12</f>
        <v>Altamont</v>
      </c>
      <c r="E32" s="90" t="str">
        <f>'Team List'!$C$11</f>
        <v>Susan Moore</v>
      </c>
      <c r="F32" s="90" t="str">
        <f>'Team List'!$C$14</f>
        <v>#13</v>
      </c>
      <c r="G32" s="90" t="str">
        <f>'Team List'!$C$9</f>
        <v>Russellville</v>
      </c>
      <c r="H32" s="90"/>
    </row>
    <row r="33" spans="1:8" ht="12.75" customHeight="1">
      <c r="A33" s="187">
        <v>11</v>
      </c>
      <c r="B33" s="88" t="str">
        <f>'Team List'!$C$8</f>
        <v>Hoover</v>
      </c>
      <c r="C33" s="88" t="str">
        <f>'Team List'!$C$3</f>
        <v>Bob Jones</v>
      </c>
      <c r="D33" s="88" t="str">
        <f>'Team List'!$C$9</f>
        <v>Russellville</v>
      </c>
      <c r="E33" s="88" t="str">
        <f>'Team List'!$C$2</f>
        <v>Bibb County</v>
      </c>
      <c r="F33" s="88" t="str">
        <f>'Team List'!$C$6</f>
        <v>Indian Springs </v>
      </c>
      <c r="G33" s="88" t="str">
        <f>'Team List'!$C$7</f>
        <v>Gordo</v>
      </c>
      <c r="H33" s="88"/>
    </row>
    <row r="34" spans="1:8" ht="12.75" customHeight="1">
      <c r="A34" s="188"/>
      <c r="B34" s="89" t="s">
        <v>28</v>
      </c>
      <c r="C34" s="89" t="s">
        <v>28</v>
      </c>
      <c r="D34" s="89" t="s">
        <v>28</v>
      </c>
      <c r="E34" s="89" t="s">
        <v>28</v>
      </c>
      <c r="F34" s="89" t="s">
        <v>28</v>
      </c>
      <c r="G34" s="89" t="s">
        <v>28</v>
      </c>
      <c r="H34" s="89" t="str">
        <f>'Team List'!$C$10</f>
        <v>Holy Spirit</v>
      </c>
    </row>
    <row r="35" spans="1:8" ht="12.75" customHeight="1" thickBot="1">
      <c r="A35" s="189"/>
      <c r="B35" s="90" t="str">
        <f>'Team List'!$C$12</f>
        <v>Altamont</v>
      </c>
      <c r="C35" s="90" t="str">
        <f>'Team List'!$C$4</f>
        <v>Covenant Christian</v>
      </c>
      <c r="D35" s="90" t="str">
        <f>'Team List'!$C$11</f>
        <v>Susan Moore</v>
      </c>
      <c r="E35" s="90" t="str">
        <f>'Team List'!$C$5</f>
        <v>Brindlee Mountain</v>
      </c>
      <c r="F35" s="90" t="str">
        <f>'Team List'!$C$14</f>
        <v>#13</v>
      </c>
      <c r="G35" s="90" t="str">
        <f>'Team List'!$C$13</f>
        <v>#12</v>
      </c>
      <c r="H35" s="90"/>
    </row>
    <row r="36" spans="1:8" ht="12.75" customHeight="1">
      <c r="A36" s="187">
        <v>12</v>
      </c>
      <c r="B36" s="88" t="str">
        <f>'Team List'!$C$12</f>
        <v>Altamont</v>
      </c>
      <c r="C36" s="88" t="str">
        <f>'Team List'!$C$3</f>
        <v>Bob Jones</v>
      </c>
      <c r="D36" s="88" t="str">
        <f>'Team List'!$C$6</f>
        <v>Indian Springs </v>
      </c>
      <c r="E36" s="88" t="str">
        <f>'Team List'!$C$5</f>
        <v>Brindlee Mountain</v>
      </c>
      <c r="F36" s="88" t="str">
        <f>'Team List'!$C$4</f>
        <v>Covenant Christian</v>
      </c>
      <c r="G36" s="88" t="str">
        <f>'Team List'!$C$2</f>
        <v>Bibb County</v>
      </c>
      <c r="H36" s="88"/>
    </row>
    <row r="37" spans="1:8" ht="12.75" customHeight="1">
      <c r="A37" s="188"/>
      <c r="B37" s="89" t="s">
        <v>28</v>
      </c>
      <c r="C37" s="89" t="s">
        <v>28</v>
      </c>
      <c r="D37" s="89" t="s">
        <v>28</v>
      </c>
      <c r="E37" s="89" t="s">
        <v>28</v>
      </c>
      <c r="F37" s="89" t="s">
        <v>28</v>
      </c>
      <c r="G37" s="89" t="s">
        <v>28</v>
      </c>
      <c r="H37" s="89" t="str">
        <f>'Team List'!$C$13</f>
        <v>#12</v>
      </c>
    </row>
    <row r="38" spans="1:8" ht="12.75" customHeight="1" thickBot="1">
      <c r="A38" s="189"/>
      <c r="B38" s="90" t="str">
        <f>'Team List'!$C$14</f>
        <v>#13</v>
      </c>
      <c r="C38" s="90" t="str">
        <f>'Team List'!$C$10</f>
        <v>Holy Spirit</v>
      </c>
      <c r="D38" s="90" t="str">
        <f>'Team List'!$C$7</f>
        <v>Gordo</v>
      </c>
      <c r="E38" s="90" t="str">
        <f>'Team List'!$C$8</f>
        <v>Hoover</v>
      </c>
      <c r="F38" s="90" t="str">
        <f>'Team List'!$C$9</f>
        <v>Russellville</v>
      </c>
      <c r="G38" s="90" t="str">
        <f>'Team List'!$C$11</f>
        <v>Susan Moore</v>
      </c>
      <c r="H38" s="90"/>
    </row>
    <row r="39" spans="1:8" ht="12.75" customHeight="1">
      <c r="A39" s="187">
        <v>13</v>
      </c>
      <c r="B39" s="88" t="str">
        <f>'Team List'!$C$2</f>
        <v>Bibb County</v>
      </c>
      <c r="C39" s="88" t="str">
        <f>'Team List'!$C$7</f>
        <v>Gordo</v>
      </c>
      <c r="D39" s="88" t="str">
        <f>'Team List'!$C$4</f>
        <v>Covenant Christian</v>
      </c>
      <c r="E39" s="88" t="str">
        <f>'Team List'!$C$5</f>
        <v>Brindlee Mountain</v>
      </c>
      <c r="F39" s="88" t="str">
        <f>'Team List'!$C$6</f>
        <v>Indian Springs </v>
      </c>
      <c r="G39" s="88" t="str">
        <f>'Team List'!$C$8</f>
        <v>Hoover</v>
      </c>
      <c r="H39" s="88"/>
    </row>
    <row r="40" spans="1:8" ht="12.75" customHeight="1">
      <c r="A40" s="188"/>
      <c r="B40" s="89" t="s">
        <v>28</v>
      </c>
      <c r="C40" s="89" t="s">
        <v>28</v>
      </c>
      <c r="D40" s="89" t="s">
        <v>28</v>
      </c>
      <c r="E40" s="89" t="s">
        <v>28</v>
      </c>
      <c r="F40" s="89" t="s">
        <v>28</v>
      </c>
      <c r="G40" s="89" t="s">
        <v>28</v>
      </c>
      <c r="H40" s="89" t="str">
        <f>'Team List'!$C$9</f>
        <v>Russellville</v>
      </c>
    </row>
    <row r="41" spans="1:8" ht="12.75" customHeight="1" thickBot="1">
      <c r="A41" s="189"/>
      <c r="B41" s="90" t="str">
        <f>'Team List'!$C$3</f>
        <v>Bob Jones</v>
      </c>
      <c r="C41" s="90" t="str">
        <f>'Team List'!$C$11</f>
        <v>Susan Moore</v>
      </c>
      <c r="D41" s="90" t="str">
        <f>'Team List'!$C$14</f>
        <v>#13</v>
      </c>
      <c r="E41" s="90" t="str">
        <f>'Team List'!$C$13</f>
        <v>#12</v>
      </c>
      <c r="F41" s="90" t="str">
        <f>'Team List'!$C$12</f>
        <v>Altamont</v>
      </c>
      <c r="G41" s="90" t="str">
        <f>'Team List'!$C$10</f>
        <v>Holy Spirit</v>
      </c>
      <c r="H41" s="90"/>
    </row>
  </sheetData>
  <mergeCells count="14">
    <mergeCell ref="A1:H1"/>
    <mergeCell ref="A3:A5"/>
    <mergeCell ref="A6:A8"/>
    <mergeCell ref="A9:A11"/>
    <mergeCell ref="A12:A14"/>
    <mergeCell ref="A15:A17"/>
    <mergeCell ref="A18:A20"/>
    <mergeCell ref="A21:A23"/>
    <mergeCell ref="A36:A38"/>
    <mergeCell ref="A39:A41"/>
    <mergeCell ref="A24:A26"/>
    <mergeCell ref="A27:A29"/>
    <mergeCell ref="A30:A32"/>
    <mergeCell ref="A33:A35"/>
  </mergeCells>
  <printOptions horizontalCentered="1" verticalCentered="1"/>
  <pageMargins left="0.5" right="0.5" top="0.25" bottom="0.25" header="0.5" footer="0.5"/>
  <pageSetup horizontalDpi="1200" verticalDpi="12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3"/>
  <sheetViews>
    <sheetView showGridLines="0" zoomScale="65" zoomScaleNormal="65" workbookViewId="0" topLeftCell="A1">
      <selection activeCell="A2" sqref="A2"/>
    </sheetView>
  </sheetViews>
  <sheetFormatPr defaultColWidth="9.00390625" defaultRowHeight="12.75"/>
  <cols>
    <col min="1" max="1" width="8.125" style="39" customWidth="1"/>
    <col min="2" max="8" width="18.875" style="39" customWidth="1"/>
    <col min="9" max="9" width="12.00390625" style="41" customWidth="1"/>
    <col min="10" max="15" width="9.375" style="41" customWidth="1"/>
    <col min="16" max="16384" width="9.375" style="39" customWidth="1"/>
  </cols>
  <sheetData>
    <row r="1" spans="1:8" ht="31.5" thickBot="1">
      <c r="A1" s="185" t="s">
        <v>43</v>
      </c>
      <c r="B1" s="185"/>
      <c r="C1" s="185"/>
      <c r="D1" s="185"/>
      <c r="E1" s="185"/>
      <c r="F1" s="185"/>
      <c r="G1" s="185"/>
      <c r="H1" s="185"/>
    </row>
    <row r="2" spans="1:8" ht="17.25" customHeight="1" thickBot="1">
      <c r="A2" s="78" t="s">
        <v>23</v>
      </c>
      <c r="B2" s="78" t="str">
        <f>'Team List'!$F$2</f>
        <v>R-1</v>
      </c>
      <c r="C2" s="78" t="str">
        <f>'Team List'!$F$3</f>
        <v>R-2</v>
      </c>
      <c r="D2" s="78" t="str">
        <f>'Team List'!$F$4</f>
        <v>R-3</v>
      </c>
      <c r="E2" s="78" t="str">
        <f>'Team List'!$F$5</f>
        <v>R-4</v>
      </c>
      <c r="F2" s="78" t="str">
        <f>'Team List'!$F$6</f>
        <v>R-5</v>
      </c>
      <c r="G2" s="78" t="str">
        <f>'Team List'!$F$7</f>
        <v>R-6</v>
      </c>
      <c r="H2" s="78" t="str">
        <f>'Team List'!$F$8</f>
        <v>R-7</v>
      </c>
    </row>
    <row r="3" spans="1:8" s="56" customFormat="1" ht="13.5" customHeight="1">
      <c r="A3" s="187">
        <v>1</v>
      </c>
      <c r="B3" s="88" t="str">
        <f>'Team List'!$C$12</f>
        <v>Altamont</v>
      </c>
      <c r="C3" s="88" t="str">
        <f>'Team List'!$C$3</f>
        <v>Bob Jones</v>
      </c>
      <c r="D3" s="88" t="str">
        <f>'Team List'!$C$5</f>
        <v>Brindlee Mountain</v>
      </c>
      <c r="E3" s="88" t="str">
        <f>'Team List'!$C$4</f>
        <v>Covenant Christian</v>
      </c>
      <c r="F3" s="88" t="str">
        <f>'Team List'!$C$2</f>
        <v>Bibb County</v>
      </c>
      <c r="G3" s="88" t="str">
        <f>'Team List'!$C$11</f>
        <v>Susan Moore</v>
      </c>
      <c r="H3" s="88" t="str">
        <f>'Team List'!$C$6</f>
        <v>Indian Springs </v>
      </c>
    </row>
    <row r="4" spans="1:18" s="56" customFormat="1" ht="13.5" customHeight="1">
      <c r="A4" s="188"/>
      <c r="B4" s="89" t="s">
        <v>28</v>
      </c>
      <c r="C4" s="89" t="s">
        <v>28</v>
      </c>
      <c r="D4" s="89" t="s">
        <v>28</v>
      </c>
      <c r="E4" s="89" t="s">
        <v>28</v>
      </c>
      <c r="F4" s="89" t="s">
        <v>28</v>
      </c>
      <c r="G4" s="89" t="s">
        <v>28</v>
      </c>
      <c r="H4" s="89" t="s">
        <v>28</v>
      </c>
      <c r="K4" s="57"/>
      <c r="L4" s="57"/>
      <c r="M4" s="57"/>
      <c r="N4" s="57"/>
      <c r="O4" s="57"/>
      <c r="P4" s="57"/>
      <c r="Q4" s="57"/>
      <c r="R4" s="57"/>
    </row>
    <row r="5" spans="1:18" s="56" customFormat="1" ht="13.5" customHeight="1" thickBot="1">
      <c r="A5" s="189"/>
      <c r="B5" s="90" t="str">
        <f>'Team List'!$C$13</f>
        <v>#12</v>
      </c>
      <c r="C5" s="90" t="str">
        <f>'Team List'!$C$9</f>
        <v>Russellville</v>
      </c>
      <c r="D5" s="90" t="str">
        <f>'Team List'!$C$7</f>
        <v>Gordo</v>
      </c>
      <c r="E5" s="90" t="str">
        <f>'Team List'!$C$8</f>
        <v>Hoover</v>
      </c>
      <c r="F5" s="90" t="str">
        <f>'Team List'!$C$10</f>
        <v>Holy Spirit</v>
      </c>
      <c r="G5" s="90" t="str">
        <f>'Team List'!$C$14</f>
        <v>#13</v>
      </c>
      <c r="H5" s="90" t="str">
        <f>'Team List'!$C$15</f>
        <v>#14</v>
      </c>
      <c r="K5" s="57"/>
      <c r="L5" s="57"/>
      <c r="M5" s="57"/>
      <c r="N5" s="57"/>
      <c r="O5" s="57"/>
      <c r="P5" s="57"/>
      <c r="Q5" s="57"/>
      <c r="R5" s="57"/>
    </row>
    <row r="6" spans="1:18" s="56" customFormat="1" ht="13.5" customHeight="1">
      <c r="A6" s="187">
        <v>2</v>
      </c>
      <c r="B6" s="88" t="str">
        <f>'Team List'!$C$5</f>
        <v>Brindlee Mountain</v>
      </c>
      <c r="C6" s="88" t="str">
        <f>'Team List'!$C$6</f>
        <v>Indian Springs </v>
      </c>
      <c r="D6" s="88" t="str">
        <f>'Team List'!$C$8</f>
        <v>Hoover</v>
      </c>
      <c r="E6" s="88" t="str">
        <f>'Team List'!$C$2</f>
        <v>Bibb County</v>
      </c>
      <c r="F6" s="88" t="str">
        <f>'Team List'!$C$3</f>
        <v>Bob Jones</v>
      </c>
      <c r="G6" s="88" t="str">
        <f>'Team List'!$C$7</f>
        <v>Gordo</v>
      </c>
      <c r="H6" s="88" t="str">
        <f>'Team List'!$C$4</f>
        <v>Covenant Christian</v>
      </c>
      <c r="K6" s="57"/>
      <c r="L6" s="57"/>
      <c r="M6" s="57"/>
      <c r="N6" s="57"/>
      <c r="O6" s="57"/>
      <c r="P6" s="57"/>
      <c r="Q6" s="57"/>
      <c r="R6" s="57"/>
    </row>
    <row r="7" spans="1:18" s="56" customFormat="1" ht="13.5" customHeight="1">
      <c r="A7" s="188"/>
      <c r="B7" s="89" t="s">
        <v>28</v>
      </c>
      <c r="C7" s="89" t="s">
        <v>28</v>
      </c>
      <c r="D7" s="89" t="s">
        <v>28</v>
      </c>
      <c r="E7" s="89" t="s">
        <v>28</v>
      </c>
      <c r="F7" s="89" t="s">
        <v>28</v>
      </c>
      <c r="G7" s="89" t="s">
        <v>28</v>
      </c>
      <c r="H7" s="89" t="s">
        <v>28</v>
      </c>
      <c r="K7" s="57"/>
      <c r="L7" s="58"/>
      <c r="M7" s="58"/>
      <c r="N7" s="57"/>
      <c r="O7" s="57"/>
      <c r="P7" s="57"/>
      <c r="Q7" s="57"/>
      <c r="R7" s="57"/>
    </row>
    <row r="8" spans="1:18" s="56" customFormat="1" ht="13.5" customHeight="1" thickBot="1">
      <c r="A8" s="189"/>
      <c r="B8" s="90" t="str">
        <f>'Team List'!$C$11</f>
        <v>Susan Moore</v>
      </c>
      <c r="C8" s="90" t="str">
        <f>'Team List'!$C$10</f>
        <v>Holy Spirit</v>
      </c>
      <c r="D8" s="90" t="str">
        <f>'Team List'!$C$15</f>
        <v>#14</v>
      </c>
      <c r="E8" s="90" t="str">
        <f>'Team List'!$C$14</f>
        <v>#13</v>
      </c>
      <c r="F8" s="90" t="str">
        <f>'Team List'!$C$13</f>
        <v>#12</v>
      </c>
      <c r="G8" s="90" t="str">
        <f>'Team List'!$C$9</f>
        <v>Russellville</v>
      </c>
      <c r="H8" s="90" t="str">
        <f>'Team List'!$C$12</f>
        <v>Altamont</v>
      </c>
      <c r="K8" s="57"/>
      <c r="L8" s="58"/>
      <c r="M8" s="58"/>
      <c r="N8" s="57"/>
      <c r="O8" s="57"/>
      <c r="P8" s="57"/>
      <c r="Q8" s="57"/>
      <c r="R8" s="57"/>
    </row>
    <row r="9" spans="1:18" s="56" customFormat="1" ht="13.5" customHeight="1">
      <c r="A9" s="187">
        <v>3</v>
      </c>
      <c r="B9" s="88" t="str">
        <f>'Team List'!$C$7</f>
        <v>Gordo</v>
      </c>
      <c r="C9" s="88" t="str">
        <f>'Team List'!$C$14</f>
        <v>#13</v>
      </c>
      <c r="D9" s="88" t="str">
        <f>'Team List'!$C$2</f>
        <v>Bibb County</v>
      </c>
      <c r="E9" s="88" t="str">
        <f>'Team List'!$C$5</f>
        <v>Brindlee Mountain</v>
      </c>
      <c r="F9" s="88" t="str">
        <f>'Team List'!$C$6</f>
        <v>Indian Springs </v>
      </c>
      <c r="G9" s="88" t="str">
        <f>'Team List'!$C$4</f>
        <v>Covenant Christian</v>
      </c>
      <c r="H9" s="88" t="str">
        <f>'Team List'!$C$3</f>
        <v>Bob Jones</v>
      </c>
      <c r="K9" s="57"/>
      <c r="L9" s="58"/>
      <c r="M9" s="58"/>
      <c r="N9" s="57"/>
      <c r="O9" s="57"/>
      <c r="P9" s="57"/>
      <c r="Q9" s="57"/>
      <c r="R9" s="57"/>
    </row>
    <row r="10" spans="1:18" s="56" customFormat="1" ht="13.5" customHeight="1">
      <c r="A10" s="188"/>
      <c r="B10" s="89" t="s">
        <v>28</v>
      </c>
      <c r="C10" s="89" t="s">
        <v>28</v>
      </c>
      <c r="D10" s="89" t="s">
        <v>28</v>
      </c>
      <c r="E10" s="89" t="s">
        <v>28</v>
      </c>
      <c r="F10" s="89" t="s">
        <v>28</v>
      </c>
      <c r="G10" s="89" t="s">
        <v>28</v>
      </c>
      <c r="H10" s="89" t="s">
        <v>28</v>
      </c>
      <c r="K10" s="57"/>
      <c r="L10" s="57"/>
      <c r="M10" s="57"/>
      <c r="N10" s="57"/>
      <c r="O10" s="57"/>
      <c r="P10" s="57"/>
      <c r="Q10" s="57"/>
      <c r="R10" s="57"/>
    </row>
    <row r="11" spans="1:18" s="56" customFormat="1" ht="13.5" customHeight="1" thickBot="1">
      <c r="A11" s="189"/>
      <c r="B11" s="90" t="str">
        <f>'Team List'!$C$8</f>
        <v>Hoover</v>
      </c>
      <c r="C11" s="90" t="str">
        <f>'Team List'!$C$15</f>
        <v>#14</v>
      </c>
      <c r="D11" s="90" t="str">
        <f>'Team List'!$C$13</f>
        <v>#12</v>
      </c>
      <c r="E11" s="90" t="str">
        <f>'Team List'!$C$10</f>
        <v>Holy Spirit</v>
      </c>
      <c r="F11" s="90" t="str">
        <f>'Team List'!$C$9</f>
        <v>Russellville</v>
      </c>
      <c r="G11" s="90" t="str">
        <f>'Team List'!$C$11</f>
        <v>Susan Moore</v>
      </c>
      <c r="H11" s="90" t="str">
        <f>'Team List'!$C$12</f>
        <v>Altamont</v>
      </c>
      <c r="K11" s="57"/>
      <c r="L11" s="57"/>
      <c r="M11" s="57"/>
      <c r="N11" s="57"/>
      <c r="O11" s="57"/>
      <c r="P11" s="57"/>
      <c r="Q11" s="57"/>
      <c r="R11" s="57"/>
    </row>
    <row r="12" spans="1:18" s="56" customFormat="1" ht="13.5" customHeight="1">
      <c r="A12" s="187">
        <v>4</v>
      </c>
      <c r="B12" s="88" t="str">
        <f>'Team List'!$C$10</f>
        <v>Holy Spirit</v>
      </c>
      <c r="C12" s="88" t="str">
        <f>'Team List'!$C$7</f>
        <v>Gordo</v>
      </c>
      <c r="D12" s="88" t="str">
        <f>'Team List'!$C$4</f>
        <v>Covenant Christian</v>
      </c>
      <c r="E12" s="88" t="str">
        <f>'Team List'!$C$9</f>
        <v>Russellville</v>
      </c>
      <c r="F12" s="88" t="str">
        <f>'Team List'!$C$2</f>
        <v>Bibb County</v>
      </c>
      <c r="G12" s="88" t="str">
        <f>'Team List'!$C$3</f>
        <v>Bob Jones</v>
      </c>
      <c r="H12" s="88" t="str">
        <f>'Team List'!$C$8</f>
        <v>Hoover</v>
      </c>
      <c r="K12" s="57"/>
      <c r="L12" s="57"/>
      <c r="M12" s="57"/>
      <c r="N12" s="57"/>
      <c r="O12" s="57"/>
      <c r="P12" s="57"/>
      <c r="Q12" s="57"/>
      <c r="R12" s="57"/>
    </row>
    <row r="13" spans="1:18" s="56" customFormat="1" ht="13.5" customHeight="1">
      <c r="A13" s="188"/>
      <c r="B13" s="89" t="s">
        <v>28</v>
      </c>
      <c r="C13" s="89" t="s">
        <v>28</v>
      </c>
      <c r="D13" s="89" t="s">
        <v>28</v>
      </c>
      <c r="E13" s="89" t="s">
        <v>28</v>
      </c>
      <c r="F13" s="89" t="s">
        <v>28</v>
      </c>
      <c r="G13" s="89" t="s">
        <v>28</v>
      </c>
      <c r="H13" s="89" t="s">
        <v>28</v>
      </c>
      <c r="K13" s="57"/>
      <c r="L13" s="57"/>
      <c r="M13" s="57"/>
      <c r="N13" s="57"/>
      <c r="O13" s="57"/>
      <c r="P13" s="57"/>
      <c r="Q13" s="57"/>
      <c r="R13" s="57"/>
    </row>
    <row r="14" spans="1:18" s="56" customFormat="1" ht="13.5" customHeight="1" thickBot="1">
      <c r="A14" s="189"/>
      <c r="B14" s="90" t="str">
        <f>'Team List'!$C$11</f>
        <v>Susan Moore</v>
      </c>
      <c r="C14" s="90" t="str">
        <f>'Team List'!$C$14</f>
        <v>#13</v>
      </c>
      <c r="D14" s="90" t="str">
        <f>'Team List'!$C$15</f>
        <v>#14</v>
      </c>
      <c r="E14" s="90" t="str">
        <f>'Team List'!$C$12</f>
        <v>Altamont</v>
      </c>
      <c r="F14" s="90" t="str">
        <f>'Team List'!$C$6</f>
        <v>Indian Springs </v>
      </c>
      <c r="G14" s="90" t="str">
        <f>'Team List'!$C$5</f>
        <v>Brindlee Mountain</v>
      </c>
      <c r="H14" s="90" t="str">
        <f>'Team List'!$C$13</f>
        <v>#12</v>
      </c>
      <c r="K14" s="57"/>
      <c r="L14" s="58"/>
      <c r="M14" s="58"/>
      <c r="N14" s="58"/>
      <c r="O14" s="57"/>
      <c r="P14" s="57"/>
      <c r="Q14" s="57"/>
      <c r="R14" s="57"/>
    </row>
    <row r="15" spans="1:18" s="56" customFormat="1" ht="13.5" customHeight="1">
      <c r="A15" s="187">
        <v>5</v>
      </c>
      <c r="B15" s="88" t="str">
        <f>'Team List'!$C$3</f>
        <v>Bob Jones</v>
      </c>
      <c r="C15" s="88" t="str">
        <f>'Team List'!$C$2</f>
        <v>Bibb County</v>
      </c>
      <c r="D15" s="88" t="str">
        <f>'Team List'!$C$9</f>
        <v>Russellville</v>
      </c>
      <c r="E15" s="88" t="str">
        <f>'Team List'!$C$5</f>
        <v>Brindlee Mountain</v>
      </c>
      <c r="F15" s="88" t="str">
        <f>'Team List'!$C$6</f>
        <v>Indian Springs </v>
      </c>
      <c r="G15" s="88" t="str">
        <f>'Team List'!$C$7</f>
        <v>Gordo</v>
      </c>
      <c r="H15" s="88" t="str">
        <f>'Team List'!$C$8</f>
        <v>Hoover</v>
      </c>
      <c r="K15" s="57"/>
      <c r="L15" s="58"/>
      <c r="M15" s="58"/>
      <c r="N15" s="58"/>
      <c r="O15" s="57"/>
      <c r="P15" s="57"/>
      <c r="Q15" s="57"/>
      <c r="R15" s="57"/>
    </row>
    <row r="16" spans="1:18" s="56" customFormat="1" ht="13.5" customHeight="1">
      <c r="A16" s="188"/>
      <c r="B16" s="89" t="s">
        <v>28</v>
      </c>
      <c r="C16" s="89" t="s">
        <v>28</v>
      </c>
      <c r="D16" s="89" t="s">
        <v>28</v>
      </c>
      <c r="E16" s="89" t="s">
        <v>28</v>
      </c>
      <c r="F16" s="89" t="s">
        <v>28</v>
      </c>
      <c r="G16" s="89" t="s">
        <v>28</v>
      </c>
      <c r="H16" s="89" t="s">
        <v>28</v>
      </c>
      <c r="L16" s="58"/>
      <c r="M16" s="58"/>
      <c r="N16" s="58"/>
      <c r="O16" s="57"/>
      <c r="P16" s="57"/>
      <c r="Q16" s="57"/>
      <c r="R16" s="57"/>
    </row>
    <row r="17" spans="1:18" s="56" customFormat="1" ht="13.5" customHeight="1" thickBot="1">
      <c r="A17" s="189"/>
      <c r="B17" s="90" t="str">
        <f>'Team List'!$C$15</f>
        <v>#14</v>
      </c>
      <c r="C17" s="90" t="str">
        <f>'Team List'!$C$4</f>
        <v>Covenant Christian</v>
      </c>
      <c r="D17" s="90" t="str">
        <f>'Team List'!$C$10</f>
        <v>Holy Spirit</v>
      </c>
      <c r="E17" s="90" t="str">
        <f>'Team List'!$C$14</f>
        <v>#13</v>
      </c>
      <c r="F17" s="90" t="str">
        <f>'Team List'!$C$13</f>
        <v>#12</v>
      </c>
      <c r="G17" s="90" t="str">
        <f>'Team List'!$C$12</f>
        <v>Altamont</v>
      </c>
      <c r="H17" s="90" t="str">
        <f>'Team List'!$C$11</f>
        <v>Susan Moore</v>
      </c>
      <c r="L17" s="57"/>
      <c r="M17" s="57"/>
      <c r="N17" s="57"/>
      <c r="O17" s="57"/>
      <c r="P17" s="57"/>
      <c r="Q17" s="57"/>
      <c r="R17" s="57"/>
    </row>
    <row r="18" spans="1:18" s="56" customFormat="1" ht="13.5" customHeight="1">
      <c r="A18" s="187">
        <v>6</v>
      </c>
      <c r="B18" s="88" t="str">
        <f>'Team List'!$C$4</f>
        <v>Covenant Christian</v>
      </c>
      <c r="C18" s="88" t="str">
        <f>'Team List'!$C$7</f>
        <v>Gordo</v>
      </c>
      <c r="D18" s="88" t="str">
        <f>'Team List'!$C$3</f>
        <v>Bob Jones</v>
      </c>
      <c r="E18" s="88" t="str">
        <f>'Team List'!$C$5</f>
        <v>Brindlee Mountain</v>
      </c>
      <c r="F18" s="88" t="str">
        <f>'Team List'!$C$6</f>
        <v>Indian Springs </v>
      </c>
      <c r="G18" s="88" t="str">
        <f>'Team List'!$C$2</f>
        <v>Bibb County</v>
      </c>
      <c r="H18" s="88" t="str">
        <f>'Team List'!$C$8</f>
        <v>Hoover</v>
      </c>
      <c r="L18" s="57"/>
      <c r="M18" s="57"/>
      <c r="N18" s="57"/>
      <c r="O18" s="57"/>
      <c r="P18" s="57"/>
      <c r="Q18" s="57"/>
      <c r="R18" s="57"/>
    </row>
    <row r="19" spans="1:18" s="56" customFormat="1" ht="13.5" customHeight="1">
      <c r="A19" s="188"/>
      <c r="B19" s="89" t="s">
        <v>28</v>
      </c>
      <c r="C19" s="89" t="s">
        <v>28</v>
      </c>
      <c r="D19" s="89" t="s">
        <v>28</v>
      </c>
      <c r="E19" s="89" t="s">
        <v>28</v>
      </c>
      <c r="F19" s="89" t="s">
        <v>28</v>
      </c>
      <c r="G19" s="89" t="s">
        <v>28</v>
      </c>
      <c r="H19" s="89" t="s">
        <v>28</v>
      </c>
      <c r="K19" s="57"/>
      <c r="L19" s="58"/>
      <c r="M19" s="58"/>
      <c r="N19" s="57"/>
      <c r="O19" s="57"/>
      <c r="P19" s="57"/>
      <c r="Q19" s="57"/>
      <c r="R19" s="57"/>
    </row>
    <row r="20" spans="1:18" s="56" customFormat="1" ht="13.5" customHeight="1" thickBot="1">
      <c r="A20" s="189"/>
      <c r="B20" s="90" t="str">
        <f>'Team List'!$C$13</f>
        <v>#12</v>
      </c>
      <c r="C20" s="90" t="str">
        <f>'Team List'!$C$10</f>
        <v>Holy Spirit</v>
      </c>
      <c r="D20" s="90" t="str">
        <f>'Team List'!$C$14</f>
        <v>#13</v>
      </c>
      <c r="E20" s="90" t="str">
        <f>'Team List'!$C$12</f>
        <v>Altamont</v>
      </c>
      <c r="F20" s="90" t="str">
        <f>'Team List'!$C$11</f>
        <v>Susan Moore</v>
      </c>
      <c r="G20" s="90" t="str">
        <f>'Team List'!$C$15</f>
        <v>#14</v>
      </c>
      <c r="H20" s="90" t="str">
        <f>'Team List'!$C$9</f>
        <v>Russellville</v>
      </c>
      <c r="K20" s="57"/>
      <c r="L20" s="58"/>
      <c r="M20" s="58"/>
      <c r="N20" s="57"/>
      <c r="O20" s="57"/>
      <c r="P20" s="57"/>
      <c r="Q20" s="57"/>
      <c r="R20" s="57"/>
    </row>
    <row r="21" spans="1:18" s="56" customFormat="1" ht="13.5" customHeight="1">
      <c r="A21" s="187">
        <v>7</v>
      </c>
      <c r="B21" s="88" t="str">
        <f>'Team List'!$C$5</f>
        <v>Brindlee Mountain</v>
      </c>
      <c r="C21" s="88" t="str">
        <f>'Team List'!$C$11</f>
        <v>Susan Moore</v>
      </c>
      <c r="D21" s="88" t="str">
        <f>'Team List'!$C$10</f>
        <v>Holy Spirit</v>
      </c>
      <c r="E21" s="88" t="str">
        <f>'Team List'!$C$2</f>
        <v>Bibb County</v>
      </c>
      <c r="F21" s="88" t="str">
        <f>'Team List'!$C$3</f>
        <v>Bob Jones</v>
      </c>
      <c r="G21" s="88" t="str">
        <f>'Team List'!$C$4</f>
        <v>Covenant Christian</v>
      </c>
      <c r="H21" s="88" t="str">
        <f>'Team List'!$C$12</f>
        <v>Altamont</v>
      </c>
      <c r="K21" s="57"/>
      <c r="L21" s="58"/>
      <c r="M21" s="58"/>
      <c r="N21" s="57"/>
      <c r="O21" s="57"/>
      <c r="P21" s="57"/>
      <c r="Q21" s="57"/>
      <c r="R21" s="57"/>
    </row>
    <row r="22" spans="1:18" s="56" customFormat="1" ht="13.5" customHeight="1">
      <c r="A22" s="188"/>
      <c r="B22" s="89" t="s">
        <v>28</v>
      </c>
      <c r="C22" s="89" t="s">
        <v>28</v>
      </c>
      <c r="D22" s="89" t="s">
        <v>28</v>
      </c>
      <c r="E22" s="89" t="s">
        <v>28</v>
      </c>
      <c r="F22" s="89" t="s">
        <v>28</v>
      </c>
      <c r="G22" s="89" t="s">
        <v>28</v>
      </c>
      <c r="H22" s="89" t="s">
        <v>28</v>
      </c>
      <c r="K22" s="57"/>
      <c r="L22" s="57"/>
      <c r="M22" s="57"/>
      <c r="N22" s="57"/>
      <c r="O22" s="57"/>
      <c r="P22" s="57"/>
      <c r="Q22" s="57"/>
      <c r="R22" s="57"/>
    </row>
    <row r="23" spans="1:18" s="56" customFormat="1" ht="13.5" customHeight="1" thickBot="1">
      <c r="A23" s="189"/>
      <c r="B23" s="90" t="str">
        <f>'Team List'!$C$6</f>
        <v>Indian Springs </v>
      </c>
      <c r="C23" s="90" t="str">
        <f>'Team List'!$C$13</f>
        <v>#12</v>
      </c>
      <c r="D23" s="90" t="str">
        <f>'Team List'!$C$14</f>
        <v>#13</v>
      </c>
      <c r="E23" s="90" t="str">
        <f>'Team List'!$C$9</f>
        <v>Russellville</v>
      </c>
      <c r="F23" s="90" t="str">
        <f>'Team List'!$C$8</f>
        <v>Hoover</v>
      </c>
      <c r="G23" s="90" t="str">
        <f>'Team List'!$C$7</f>
        <v>Gordo</v>
      </c>
      <c r="H23" s="90" t="str">
        <f>'Team List'!$C$15</f>
        <v>#14</v>
      </c>
      <c r="K23" s="57"/>
      <c r="L23" s="57"/>
      <c r="M23" s="57"/>
      <c r="N23" s="57"/>
      <c r="O23" s="57"/>
      <c r="P23" s="57"/>
      <c r="Q23" s="57"/>
      <c r="R23" s="57"/>
    </row>
    <row r="24" spans="1:18" s="56" customFormat="1" ht="13.5" customHeight="1">
      <c r="A24" s="187">
        <v>8</v>
      </c>
      <c r="B24" s="88" t="str">
        <f>'Team List'!$C$9</f>
        <v>Russellville</v>
      </c>
      <c r="C24" s="88" t="str">
        <f>'Team List'!$C$5</f>
        <v>Brindlee Mountain</v>
      </c>
      <c r="D24" s="88" t="str">
        <f>'Team List'!$C$11</f>
        <v>Susan Moore</v>
      </c>
      <c r="E24" s="88" t="str">
        <f>'Team List'!$C$3</f>
        <v>Bob Jones</v>
      </c>
      <c r="F24" s="88" t="str">
        <f>'Team List'!$C$4</f>
        <v>Covenant Christian</v>
      </c>
      <c r="G24" s="88" t="str">
        <f>'Team List'!$C$10</f>
        <v>Holy Spirit</v>
      </c>
      <c r="H24" s="88" t="str">
        <f>'Team List'!$C$2</f>
        <v>Bibb County</v>
      </c>
      <c r="K24" s="57"/>
      <c r="L24" s="58"/>
      <c r="M24" s="58"/>
      <c r="N24" s="58"/>
      <c r="O24" s="58"/>
      <c r="P24" s="58"/>
      <c r="Q24" s="58"/>
      <c r="R24" s="58"/>
    </row>
    <row r="25" spans="1:18" s="56" customFormat="1" ht="13.5" customHeight="1">
      <c r="A25" s="188"/>
      <c r="B25" s="89" t="s">
        <v>28</v>
      </c>
      <c r="C25" s="89" t="s">
        <v>28</v>
      </c>
      <c r="D25" s="89" t="s">
        <v>28</v>
      </c>
      <c r="E25" s="89" t="s">
        <v>28</v>
      </c>
      <c r="F25" s="89" t="s">
        <v>28</v>
      </c>
      <c r="G25" s="89" t="s">
        <v>28</v>
      </c>
      <c r="H25" s="89" t="s">
        <v>28</v>
      </c>
      <c r="L25" s="58"/>
      <c r="M25" s="58"/>
      <c r="N25" s="58"/>
      <c r="O25" s="58"/>
      <c r="P25" s="58"/>
      <c r="Q25" s="58"/>
      <c r="R25" s="58"/>
    </row>
    <row r="26" spans="1:18" s="56" customFormat="1" ht="13.5" customHeight="1" thickBot="1">
      <c r="A26" s="189"/>
      <c r="B26" s="90" t="str">
        <f>'Team List'!$C$14</f>
        <v>#13</v>
      </c>
      <c r="C26" s="90" t="str">
        <f>'Team List'!$C$15</f>
        <v>#14</v>
      </c>
      <c r="D26" s="90" t="str">
        <f>'Team List'!$C$12</f>
        <v>Altamont</v>
      </c>
      <c r="E26" s="90" t="str">
        <f>'Team List'!$C$7</f>
        <v>Gordo</v>
      </c>
      <c r="F26" s="90" t="str">
        <f>'Team List'!$C$6</f>
        <v>Indian Springs </v>
      </c>
      <c r="G26" s="90" t="str">
        <f>'Team List'!$C$13</f>
        <v>#12</v>
      </c>
      <c r="H26" s="90" t="str">
        <f>'Team List'!$C$8</f>
        <v>Hoover</v>
      </c>
      <c r="L26" s="58"/>
      <c r="M26" s="58"/>
      <c r="N26" s="58"/>
      <c r="O26" s="58"/>
      <c r="P26" s="58"/>
      <c r="Q26" s="58"/>
      <c r="R26" s="58"/>
    </row>
    <row r="27" spans="1:18" s="56" customFormat="1" ht="13.5" customHeight="1">
      <c r="A27" s="187">
        <v>9</v>
      </c>
      <c r="B27" s="88" t="str">
        <f>'Team List'!$C$2</f>
        <v>Bibb County</v>
      </c>
      <c r="C27" s="88" t="str">
        <f>'Team List'!$C$10</f>
        <v>Holy Spirit</v>
      </c>
      <c r="D27" s="88" t="str">
        <f>'Team List'!$C$4</f>
        <v>Covenant Christian</v>
      </c>
      <c r="E27" s="88" t="str">
        <f>'Team List'!$C$9</f>
        <v>Russellville</v>
      </c>
      <c r="F27" s="88" t="str">
        <f>'Team List'!$C$11</f>
        <v>Susan Moore</v>
      </c>
      <c r="G27" s="88" t="str">
        <f>'Team List'!$C$3</f>
        <v>Bob Jones</v>
      </c>
      <c r="H27" s="88" t="str">
        <f>'Team List'!$C$8</f>
        <v>Hoover</v>
      </c>
      <c r="L27" s="57"/>
      <c r="M27" s="57"/>
      <c r="N27" s="57"/>
      <c r="O27" s="57"/>
      <c r="P27" s="57"/>
      <c r="Q27" s="57"/>
      <c r="R27" s="57"/>
    </row>
    <row r="28" spans="1:18" s="56" customFormat="1" ht="13.5" customHeight="1">
      <c r="A28" s="188"/>
      <c r="B28" s="89" t="s">
        <v>28</v>
      </c>
      <c r="C28" s="89" t="s">
        <v>28</v>
      </c>
      <c r="D28" s="89" t="s">
        <v>28</v>
      </c>
      <c r="E28" s="89" t="s">
        <v>28</v>
      </c>
      <c r="F28" s="89" t="s">
        <v>28</v>
      </c>
      <c r="G28" s="89" t="s">
        <v>28</v>
      </c>
      <c r="H28" s="89" t="s">
        <v>28</v>
      </c>
      <c r="K28" s="57"/>
      <c r="L28" s="57"/>
      <c r="M28" s="57"/>
      <c r="N28" s="57"/>
      <c r="O28" s="57"/>
      <c r="P28" s="57"/>
      <c r="Q28" s="57"/>
      <c r="R28" s="57"/>
    </row>
    <row r="29" spans="1:18" s="56" customFormat="1" ht="13.5" customHeight="1" thickBot="1">
      <c r="A29" s="189"/>
      <c r="B29" s="90" t="str">
        <f>'Team List'!$C$7</f>
        <v>Gordo</v>
      </c>
      <c r="C29" s="90" t="str">
        <f>'Team List'!$C$12</f>
        <v>Altamont</v>
      </c>
      <c r="D29" s="90" t="str">
        <f>'Team List'!$C$5</f>
        <v>Brindlee Mountain</v>
      </c>
      <c r="E29" s="90" t="str">
        <f>'Team List'!$C$13</f>
        <v>#12</v>
      </c>
      <c r="F29" s="90" t="str">
        <f>'Team List'!$C$15</f>
        <v>#14</v>
      </c>
      <c r="G29" s="90" t="str">
        <f>'Team List'!$C$6</f>
        <v>Indian Springs </v>
      </c>
      <c r="H29" s="90" t="str">
        <f>'Team List'!$C$14</f>
        <v>#13</v>
      </c>
      <c r="K29" s="57"/>
      <c r="L29" s="57"/>
      <c r="M29" s="57"/>
      <c r="N29" s="57"/>
      <c r="O29" s="57"/>
      <c r="P29" s="57"/>
      <c r="Q29" s="57"/>
      <c r="R29" s="57"/>
    </row>
    <row r="30" spans="1:18" s="56" customFormat="1" ht="13.5" customHeight="1">
      <c r="A30" s="187">
        <v>10</v>
      </c>
      <c r="B30" s="88" t="str">
        <f>'Team List'!$C$4</f>
        <v>Covenant Christian</v>
      </c>
      <c r="C30" s="88" t="str">
        <f>'Team List'!$C$6</f>
        <v>Indian Springs </v>
      </c>
      <c r="D30" s="88" t="str">
        <f>'Team List'!$C$2</f>
        <v>Bibb County</v>
      </c>
      <c r="E30" s="88" t="str">
        <f>'Team List'!$C$3</f>
        <v>Bob Jones</v>
      </c>
      <c r="F30" s="88" t="str">
        <f>'Team List'!$C$7</f>
        <v>Gordo</v>
      </c>
      <c r="G30" s="88" t="str">
        <f>'Team List'!$C$5</f>
        <v>Brindlee Mountain</v>
      </c>
      <c r="H30" s="88" t="str">
        <f>'Team List'!$C$13</f>
        <v>#12</v>
      </c>
      <c r="K30" s="57"/>
      <c r="L30" s="57"/>
      <c r="M30" s="57"/>
      <c r="N30" s="57"/>
      <c r="O30" s="57"/>
      <c r="P30" s="57"/>
      <c r="Q30" s="57"/>
      <c r="R30" s="57"/>
    </row>
    <row r="31" spans="1:18" s="56" customFormat="1" ht="13.5" customHeight="1">
      <c r="A31" s="188"/>
      <c r="B31" s="89" t="s">
        <v>28</v>
      </c>
      <c r="C31" s="89" t="s">
        <v>28</v>
      </c>
      <c r="D31" s="89" t="s">
        <v>28</v>
      </c>
      <c r="E31" s="89" t="s">
        <v>28</v>
      </c>
      <c r="F31" s="89" t="s">
        <v>28</v>
      </c>
      <c r="G31" s="89" t="s">
        <v>28</v>
      </c>
      <c r="H31" s="89" t="s">
        <v>28</v>
      </c>
      <c r="K31" s="57"/>
      <c r="L31" s="57"/>
      <c r="M31" s="57"/>
      <c r="N31" s="57"/>
      <c r="O31" s="57"/>
      <c r="P31" s="57"/>
      <c r="Q31" s="57"/>
      <c r="R31" s="57"/>
    </row>
    <row r="32" spans="1:18" s="56" customFormat="1" ht="13.5" customHeight="1" thickBot="1">
      <c r="A32" s="189"/>
      <c r="B32" s="90" t="str">
        <f>'Team List'!$C$10</f>
        <v>Holy Spirit</v>
      </c>
      <c r="C32" s="90" t="str">
        <f>'Team List'!$C$8</f>
        <v>Hoover</v>
      </c>
      <c r="D32" s="90" t="str">
        <f>'Team List'!$C$12</f>
        <v>Altamont</v>
      </c>
      <c r="E32" s="90" t="str">
        <f>'Team List'!$C$11</f>
        <v>Susan Moore</v>
      </c>
      <c r="F32" s="90" t="str">
        <f>'Team List'!$C$15</f>
        <v>#14</v>
      </c>
      <c r="G32" s="90" t="str">
        <f>'Team List'!$C$9</f>
        <v>Russellville</v>
      </c>
      <c r="H32" s="90" t="str">
        <f>'Team List'!$C$14</f>
        <v>#13</v>
      </c>
      <c r="K32" s="57"/>
      <c r="L32" s="57"/>
      <c r="M32" s="57"/>
      <c r="N32" s="57"/>
      <c r="O32" s="57"/>
      <c r="P32" s="57"/>
      <c r="Q32" s="57"/>
      <c r="R32" s="57"/>
    </row>
    <row r="33" spans="1:18" s="56" customFormat="1" ht="13.5" customHeight="1">
      <c r="A33" s="187">
        <v>11</v>
      </c>
      <c r="B33" s="88" t="str">
        <f>'Team List'!$C$8</f>
        <v>Hoover</v>
      </c>
      <c r="C33" s="88" t="str">
        <f>'Team List'!$C$3</f>
        <v>Bob Jones</v>
      </c>
      <c r="D33" s="88" t="str">
        <f>'Team List'!$C$9</f>
        <v>Russellville</v>
      </c>
      <c r="E33" s="88" t="str">
        <f>'Team List'!$C$10</f>
        <v>Holy Spirit</v>
      </c>
      <c r="F33" s="88" t="str">
        <f>'Team List'!$C$6</f>
        <v>Indian Springs </v>
      </c>
      <c r="G33" s="88" t="str">
        <f>'Team List'!$C$7</f>
        <v>Gordo</v>
      </c>
      <c r="H33" s="88" t="str">
        <f>'Team List'!$C$2</f>
        <v>Bibb County</v>
      </c>
      <c r="L33" s="57"/>
      <c r="M33" s="57"/>
      <c r="N33" s="57"/>
      <c r="O33" s="57"/>
      <c r="P33" s="57"/>
      <c r="Q33" s="57"/>
      <c r="R33" s="57"/>
    </row>
    <row r="34" spans="1:18" s="56" customFormat="1" ht="13.5" customHeight="1">
      <c r="A34" s="188"/>
      <c r="B34" s="89" t="s">
        <v>28</v>
      </c>
      <c r="C34" s="89" t="s">
        <v>28</v>
      </c>
      <c r="D34" s="89" t="s">
        <v>28</v>
      </c>
      <c r="E34" s="89" t="s">
        <v>28</v>
      </c>
      <c r="F34" s="89" t="s">
        <v>28</v>
      </c>
      <c r="G34" s="89" t="s">
        <v>28</v>
      </c>
      <c r="H34" s="89" t="s">
        <v>28</v>
      </c>
      <c r="L34" s="58"/>
      <c r="M34" s="57"/>
      <c r="N34" s="57"/>
      <c r="O34" s="57"/>
      <c r="P34" s="57"/>
      <c r="Q34" s="57"/>
      <c r="R34" s="57"/>
    </row>
    <row r="35" spans="1:18" s="56" customFormat="1" ht="13.5" customHeight="1" thickBot="1">
      <c r="A35" s="189"/>
      <c r="B35" s="90" t="str">
        <f>'Team List'!$C$12</f>
        <v>Altamont</v>
      </c>
      <c r="C35" s="90" t="str">
        <f>'Team List'!$C$4</f>
        <v>Covenant Christian</v>
      </c>
      <c r="D35" s="90" t="str">
        <f>'Team List'!$C$11</f>
        <v>Susan Moore</v>
      </c>
      <c r="E35" s="90" t="str">
        <f>'Team List'!$C$15</f>
        <v>#14</v>
      </c>
      <c r="F35" s="90" t="str">
        <f>'Team List'!$C$14</f>
        <v>#13</v>
      </c>
      <c r="G35" s="90" t="str">
        <f>'Team List'!$C$13</f>
        <v>#12</v>
      </c>
      <c r="H35" s="90" t="str">
        <f>'Team List'!$C$5</f>
        <v>Brindlee Mountain</v>
      </c>
      <c r="L35" s="58"/>
      <c r="M35" s="57"/>
      <c r="N35" s="57"/>
      <c r="O35" s="57"/>
      <c r="P35" s="57"/>
      <c r="Q35" s="57"/>
      <c r="R35" s="57"/>
    </row>
    <row r="36" spans="1:18" s="56" customFormat="1" ht="13.5" customHeight="1">
      <c r="A36" s="187">
        <v>12</v>
      </c>
      <c r="B36" s="88" t="str">
        <f>'Team List'!$C$12</f>
        <v>Altamont</v>
      </c>
      <c r="C36" s="88" t="str">
        <f>'Team List'!$C$13</f>
        <v>#12</v>
      </c>
      <c r="D36" s="88" t="str">
        <f>'Team List'!$C$6</f>
        <v>Indian Springs </v>
      </c>
      <c r="E36" s="88" t="str">
        <f>'Team List'!$C$5</f>
        <v>Brindlee Mountain</v>
      </c>
      <c r="F36" s="88" t="str">
        <f>'Team List'!$C$4</f>
        <v>Covenant Christian</v>
      </c>
      <c r="G36" s="88" t="str">
        <f>'Team List'!$C$2</f>
        <v>Bibb County</v>
      </c>
      <c r="H36" s="88" t="str">
        <f>'Team List'!$C$3</f>
        <v>Bob Jones</v>
      </c>
      <c r="K36" s="58"/>
      <c r="L36" s="58"/>
      <c r="M36" s="57"/>
      <c r="N36" s="57"/>
      <c r="O36" s="57"/>
      <c r="P36" s="57"/>
      <c r="Q36" s="57"/>
      <c r="R36" s="57"/>
    </row>
    <row r="37" spans="1:18" s="56" customFormat="1" ht="13.5" customHeight="1">
      <c r="A37" s="188"/>
      <c r="B37" s="89" t="s">
        <v>28</v>
      </c>
      <c r="C37" s="89" t="s">
        <v>28</v>
      </c>
      <c r="D37" s="89" t="s">
        <v>28</v>
      </c>
      <c r="E37" s="89" t="s">
        <v>28</v>
      </c>
      <c r="F37" s="89" t="s">
        <v>28</v>
      </c>
      <c r="G37" s="89" t="s">
        <v>28</v>
      </c>
      <c r="H37" s="89" t="s">
        <v>28</v>
      </c>
      <c r="K37" s="57"/>
      <c r="L37" s="57"/>
      <c r="M37" s="57"/>
      <c r="N37" s="57"/>
      <c r="O37" s="57"/>
      <c r="P37" s="57"/>
      <c r="Q37" s="57"/>
      <c r="R37" s="57"/>
    </row>
    <row r="38" spans="1:18" s="56" customFormat="1" ht="13.5" customHeight="1" thickBot="1">
      <c r="A38" s="189"/>
      <c r="B38" s="90" t="str">
        <f>'Team List'!$C$14</f>
        <v>#13</v>
      </c>
      <c r="C38" s="90" t="str">
        <f>'Team List'!$C$15</f>
        <v>#14</v>
      </c>
      <c r="D38" s="90" t="str">
        <f>'Team List'!$C$7</f>
        <v>Gordo</v>
      </c>
      <c r="E38" s="90" t="str">
        <f>'Team List'!$C$8</f>
        <v>Hoover</v>
      </c>
      <c r="F38" s="90" t="str">
        <f>'Team List'!$C$9</f>
        <v>Russellville</v>
      </c>
      <c r="G38" s="90" t="str">
        <f>'Team List'!$C$11</f>
        <v>Susan Moore</v>
      </c>
      <c r="H38" s="90" t="str">
        <f>'Team List'!$C$10</f>
        <v>Holy Spirit</v>
      </c>
      <c r="K38" s="57"/>
      <c r="L38" s="57"/>
      <c r="M38" s="57"/>
      <c r="N38" s="57"/>
      <c r="O38" s="57"/>
      <c r="P38" s="57"/>
      <c r="Q38" s="57"/>
      <c r="R38" s="57"/>
    </row>
    <row r="39" spans="1:18" s="56" customFormat="1" ht="13.5" customHeight="1">
      <c r="A39" s="187">
        <v>13</v>
      </c>
      <c r="B39" s="88" t="str">
        <f>'Team List'!$C$2</f>
        <v>Bibb County</v>
      </c>
      <c r="C39" s="88" t="str">
        <f>'Team List'!$C$7</f>
        <v>Gordo</v>
      </c>
      <c r="D39" s="88" t="str">
        <f>'Team List'!$C$4</f>
        <v>Covenant Christian</v>
      </c>
      <c r="E39" s="88" t="str">
        <f>'Team List'!$C$5</f>
        <v>Brindlee Mountain</v>
      </c>
      <c r="F39" s="88" t="str">
        <f>'Team List'!$C$6</f>
        <v>Indian Springs </v>
      </c>
      <c r="G39" s="88" t="str">
        <f>'Team List'!$C$9</f>
        <v>Russellville</v>
      </c>
      <c r="H39" s="88" t="str">
        <f>'Team List'!$C$8</f>
        <v>Hoover</v>
      </c>
      <c r="K39" s="57"/>
      <c r="L39" s="57"/>
      <c r="M39" s="57"/>
      <c r="N39" s="57"/>
      <c r="O39" s="57"/>
      <c r="P39" s="57"/>
      <c r="Q39" s="57"/>
      <c r="R39" s="57"/>
    </row>
    <row r="40" spans="1:18" s="56" customFormat="1" ht="13.5" customHeight="1">
      <c r="A40" s="188"/>
      <c r="B40" s="89" t="s">
        <v>28</v>
      </c>
      <c r="C40" s="89" t="s">
        <v>28</v>
      </c>
      <c r="D40" s="89" t="s">
        <v>28</v>
      </c>
      <c r="E40" s="89" t="s">
        <v>28</v>
      </c>
      <c r="F40" s="89" t="s">
        <v>28</v>
      </c>
      <c r="G40" s="89" t="s">
        <v>28</v>
      </c>
      <c r="H40" s="89" t="s">
        <v>28</v>
      </c>
      <c r="K40" s="57"/>
      <c r="L40" s="57"/>
      <c r="M40" s="57"/>
      <c r="N40" s="57"/>
      <c r="O40" s="57"/>
      <c r="P40" s="57"/>
      <c r="Q40" s="57"/>
      <c r="R40" s="57"/>
    </row>
    <row r="41" spans="1:18" s="56" customFormat="1" ht="13.5" customHeight="1" thickBot="1">
      <c r="A41" s="189"/>
      <c r="B41" s="90" t="str">
        <f>'Team List'!$C$3</f>
        <v>Bob Jones</v>
      </c>
      <c r="C41" s="90" t="str">
        <f>'Team List'!$C$11</f>
        <v>Susan Moore</v>
      </c>
      <c r="D41" s="90" t="str">
        <f>'Team List'!$C$14</f>
        <v>#13</v>
      </c>
      <c r="E41" s="90" t="str">
        <f>'Team List'!$C$13</f>
        <v>#12</v>
      </c>
      <c r="F41" s="90" t="str">
        <f>'Team List'!$C$12</f>
        <v>Altamont</v>
      </c>
      <c r="G41" s="90" t="str">
        <f>'Team List'!$C$15</f>
        <v>#14</v>
      </c>
      <c r="H41" s="90" t="str">
        <f>'Team List'!$C$10</f>
        <v>Holy Spirit</v>
      </c>
      <c r="K41" s="57"/>
      <c r="L41" s="57"/>
      <c r="M41" s="57"/>
      <c r="N41" s="57"/>
      <c r="O41" s="57"/>
      <c r="P41" s="57"/>
      <c r="Q41" s="57"/>
      <c r="R41" s="57"/>
    </row>
    <row r="42" spans="11:18" ht="18.75">
      <c r="K42" s="42"/>
      <c r="L42" s="42"/>
      <c r="M42" s="42"/>
      <c r="N42" s="42"/>
      <c r="O42" s="42"/>
      <c r="P42" s="43"/>
      <c r="Q42" s="43"/>
      <c r="R42" s="43"/>
    </row>
    <row r="43" spans="11:18" ht="18.75">
      <c r="K43" s="42"/>
      <c r="L43" s="42"/>
      <c r="M43" s="42"/>
      <c r="N43" s="42"/>
      <c r="O43" s="42"/>
      <c r="P43" s="43"/>
      <c r="Q43" s="43"/>
      <c r="R43" s="43"/>
    </row>
  </sheetData>
  <mergeCells count="14">
    <mergeCell ref="A36:A38"/>
    <mergeCell ref="A39:A41"/>
    <mergeCell ref="A21:A23"/>
    <mergeCell ref="A24:A26"/>
    <mergeCell ref="A27:A29"/>
    <mergeCell ref="A30:A32"/>
    <mergeCell ref="A12:A14"/>
    <mergeCell ref="A15:A17"/>
    <mergeCell ref="A18:A20"/>
    <mergeCell ref="A33:A35"/>
    <mergeCell ref="A3:A5"/>
    <mergeCell ref="A6:A8"/>
    <mergeCell ref="A1:H1"/>
    <mergeCell ref="A9:A11"/>
  </mergeCells>
  <printOptions horizontalCentered="1" verticalCentered="1"/>
  <pageMargins left="0.5" right="0.5" top="0.25" bottom="0.25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="65" zoomScaleNormal="65" workbookViewId="0" topLeftCell="A1">
      <pane xSplit="7470" ySplit="9660" topLeftCell="O41" activePane="topLeft" state="split"/>
      <selection pane="topLeft" activeCell="B10" sqref="B10"/>
      <selection pane="topRight" activeCell="Q15" sqref="Q15"/>
      <selection pane="bottomLeft" activeCell="A33" sqref="A33"/>
      <selection pane="bottomRight" activeCell="O41" sqref="O41"/>
    </sheetView>
  </sheetViews>
  <sheetFormatPr defaultColWidth="9.00390625" defaultRowHeight="12.75"/>
  <cols>
    <col min="1" max="1" width="11.50390625" style="125" customWidth="1"/>
    <col min="2" max="5" width="4.875" style="125" customWidth="1"/>
    <col min="6" max="6" width="13.50390625" style="125" customWidth="1"/>
    <col min="7" max="7" width="16.125" style="125" customWidth="1"/>
    <col min="8" max="11" width="4.875" style="125" customWidth="1"/>
    <col min="12" max="12" width="13.50390625" style="125" customWidth="1"/>
    <col min="13" max="13" width="16.125" style="125" customWidth="1"/>
    <col min="14" max="14" width="11.50390625" style="125" customWidth="1"/>
    <col min="15" max="16384" width="12.00390625" style="125" customWidth="1"/>
  </cols>
  <sheetData>
    <row r="1" spans="1:14" ht="30" customHeight="1">
      <c r="A1" s="195" t="s">
        <v>71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7"/>
    </row>
    <row r="2" spans="1:14" ht="24.75" customHeight="1">
      <c r="A2" s="126" t="s">
        <v>72</v>
      </c>
      <c r="B2" s="198"/>
      <c r="C2" s="198"/>
      <c r="D2" s="198"/>
      <c r="E2" s="198"/>
      <c r="F2" s="198"/>
      <c r="G2" s="198"/>
      <c r="H2" s="127" t="s">
        <v>73</v>
      </c>
      <c r="I2" s="128"/>
      <c r="J2" s="198"/>
      <c r="K2" s="198"/>
      <c r="L2" s="198"/>
      <c r="M2" s="198"/>
      <c r="N2" s="199"/>
    </row>
    <row r="3" spans="1:14" ht="24.75" customHeight="1">
      <c r="A3" s="129" t="s">
        <v>74</v>
      </c>
      <c r="B3" s="193"/>
      <c r="C3" s="193"/>
      <c r="D3" s="193"/>
      <c r="E3" s="193"/>
      <c r="F3" s="193"/>
      <c r="G3" s="193"/>
      <c r="H3" s="127" t="s">
        <v>74</v>
      </c>
      <c r="I3" s="128"/>
      <c r="J3" s="193"/>
      <c r="K3" s="193"/>
      <c r="L3" s="193"/>
      <c r="M3" s="193"/>
      <c r="N3" s="194"/>
    </row>
    <row r="4" spans="1:14" ht="24.75" customHeight="1">
      <c r="A4" s="129" t="s">
        <v>75</v>
      </c>
      <c r="B4" s="193"/>
      <c r="C4" s="193"/>
      <c r="D4" s="193"/>
      <c r="E4" s="193"/>
      <c r="F4" s="193"/>
      <c r="G4" s="193"/>
      <c r="H4" s="127" t="s">
        <v>75</v>
      </c>
      <c r="I4" s="128"/>
      <c r="J4" s="193"/>
      <c r="K4" s="193"/>
      <c r="L4" s="193"/>
      <c r="M4" s="193"/>
      <c r="N4" s="194"/>
    </row>
    <row r="5" spans="1:14" ht="24.75" customHeight="1">
      <c r="A5" s="129" t="s">
        <v>76</v>
      </c>
      <c r="B5" s="193"/>
      <c r="C5" s="193"/>
      <c r="D5" s="193"/>
      <c r="E5" s="193"/>
      <c r="F5" s="193"/>
      <c r="G5" s="193"/>
      <c r="H5" s="127" t="s">
        <v>76</v>
      </c>
      <c r="I5" s="128"/>
      <c r="J5" s="193"/>
      <c r="K5" s="193"/>
      <c r="L5" s="193"/>
      <c r="M5" s="193"/>
      <c r="N5" s="194"/>
    </row>
    <row r="6" spans="1:14" ht="24.75" customHeight="1">
      <c r="A6" s="129" t="s">
        <v>77</v>
      </c>
      <c r="B6" s="193"/>
      <c r="C6" s="193"/>
      <c r="D6" s="193"/>
      <c r="E6" s="193"/>
      <c r="F6" s="193"/>
      <c r="G6" s="193"/>
      <c r="H6" s="127" t="s">
        <v>77</v>
      </c>
      <c r="I6" s="128"/>
      <c r="J6" s="193"/>
      <c r="K6" s="193"/>
      <c r="L6" s="193"/>
      <c r="M6" s="193"/>
      <c r="N6" s="194"/>
    </row>
    <row r="7" spans="1:14" ht="24.75" customHeight="1">
      <c r="A7" s="190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2"/>
    </row>
    <row r="8" spans="1:14" ht="19.5" customHeight="1">
      <c r="A8" s="129" t="s">
        <v>78</v>
      </c>
      <c r="B8" s="128"/>
      <c r="C8" s="130" t="s">
        <v>79</v>
      </c>
      <c r="D8" s="128"/>
      <c r="E8" s="128"/>
      <c r="F8" s="130" t="s">
        <v>80</v>
      </c>
      <c r="G8" s="131" t="s">
        <v>81</v>
      </c>
      <c r="H8" s="128"/>
      <c r="I8" s="130" t="s">
        <v>82</v>
      </c>
      <c r="J8" s="128"/>
      <c r="K8" s="128"/>
      <c r="L8" s="130" t="s">
        <v>80</v>
      </c>
      <c r="M8" s="130" t="s">
        <v>81</v>
      </c>
      <c r="N8" s="132" t="s">
        <v>78</v>
      </c>
    </row>
    <row r="9" spans="1:14" ht="19.5" customHeight="1">
      <c r="A9" s="129" t="s">
        <v>83</v>
      </c>
      <c r="B9" s="130">
        <v>1</v>
      </c>
      <c r="C9" s="130">
        <v>2</v>
      </c>
      <c r="D9" s="130">
        <v>3</v>
      </c>
      <c r="E9" s="130">
        <v>4</v>
      </c>
      <c r="F9" s="133"/>
      <c r="G9" s="130" t="s">
        <v>84</v>
      </c>
      <c r="H9" s="130">
        <v>1</v>
      </c>
      <c r="I9" s="130">
        <v>2</v>
      </c>
      <c r="J9" s="134">
        <v>3</v>
      </c>
      <c r="K9" s="134">
        <v>4</v>
      </c>
      <c r="L9" s="133"/>
      <c r="M9" s="130" t="s">
        <v>84</v>
      </c>
      <c r="N9" s="132" t="s">
        <v>83</v>
      </c>
    </row>
    <row r="10" spans="1:14" ht="19.5" customHeight="1">
      <c r="A10" s="129">
        <v>1</v>
      </c>
      <c r="B10" s="135"/>
      <c r="C10" s="135"/>
      <c r="D10" s="135"/>
      <c r="E10" s="135"/>
      <c r="F10" s="136"/>
      <c r="G10" s="137">
        <f>SUM(B10:F10)</f>
        <v>0</v>
      </c>
      <c r="H10" s="135"/>
      <c r="I10" s="135"/>
      <c r="J10" s="135"/>
      <c r="K10" s="135"/>
      <c r="L10" s="136"/>
      <c r="M10" s="137">
        <f>SUM(H10:L10)</f>
        <v>0</v>
      </c>
      <c r="N10" s="132">
        <v>1</v>
      </c>
    </row>
    <row r="11" spans="1:14" ht="19.5" customHeight="1">
      <c r="A11" s="129">
        <v>2</v>
      </c>
      <c r="B11" s="135"/>
      <c r="C11" s="135"/>
      <c r="D11" s="135"/>
      <c r="E11" s="135"/>
      <c r="F11" s="136"/>
      <c r="G11" s="135">
        <f aca="true" t="shared" si="0" ref="G11:G34">G10+SUM(B11:F11)</f>
        <v>0</v>
      </c>
      <c r="H11" s="135"/>
      <c r="I11" s="135"/>
      <c r="J11" s="135"/>
      <c r="K11" s="135"/>
      <c r="L11" s="136"/>
      <c r="M11" s="137">
        <f aca="true" t="shared" si="1" ref="M11:M34">M10+SUM(H11:L11)</f>
        <v>0</v>
      </c>
      <c r="N11" s="132">
        <v>2</v>
      </c>
    </row>
    <row r="12" spans="1:14" ht="19.5" customHeight="1">
      <c r="A12" s="129">
        <v>3</v>
      </c>
      <c r="B12" s="135"/>
      <c r="C12" s="135"/>
      <c r="D12" s="135"/>
      <c r="E12" s="135"/>
      <c r="F12" s="136"/>
      <c r="G12" s="137">
        <f t="shared" si="0"/>
        <v>0</v>
      </c>
      <c r="H12" s="135"/>
      <c r="I12" s="135"/>
      <c r="J12" s="135"/>
      <c r="K12" s="135"/>
      <c r="L12" s="136"/>
      <c r="M12" s="137">
        <f t="shared" si="1"/>
        <v>0</v>
      </c>
      <c r="N12" s="132">
        <v>3</v>
      </c>
    </row>
    <row r="13" spans="1:14" ht="19.5" customHeight="1">
      <c r="A13" s="129">
        <v>4</v>
      </c>
      <c r="B13" s="135"/>
      <c r="C13" s="135"/>
      <c r="D13" s="135"/>
      <c r="E13" s="135"/>
      <c r="F13" s="136"/>
      <c r="G13" s="137">
        <f t="shared" si="0"/>
        <v>0</v>
      </c>
      <c r="H13" s="135"/>
      <c r="I13" s="135"/>
      <c r="J13" s="135"/>
      <c r="K13" s="135"/>
      <c r="L13" s="136"/>
      <c r="M13" s="137">
        <f t="shared" si="1"/>
        <v>0</v>
      </c>
      <c r="N13" s="132">
        <v>4</v>
      </c>
    </row>
    <row r="14" spans="1:14" ht="19.5" customHeight="1">
      <c r="A14" s="129">
        <v>5</v>
      </c>
      <c r="B14" s="135"/>
      <c r="C14" s="135"/>
      <c r="D14" s="135"/>
      <c r="E14" s="135"/>
      <c r="F14" s="136"/>
      <c r="G14" s="137">
        <f t="shared" si="0"/>
        <v>0</v>
      </c>
      <c r="H14" s="135"/>
      <c r="I14" s="135"/>
      <c r="J14" s="135"/>
      <c r="K14" s="135"/>
      <c r="L14" s="136"/>
      <c r="M14" s="137">
        <f t="shared" si="1"/>
        <v>0</v>
      </c>
      <c r="N14" s="132">
        <v>5</v>
      </c>
    </row>
    <row r="15" spans="1:14" ht="19.5" customHeight="1">
      <c r="A15" s="129">
        <v>6</v>
      </c>
      <c r="B15" s="135"/>
      <c r="C15" s="135"/>
      <c r="D15" s="135"/>
      <c r="E15" s="135"/>
      <c r="F15" s="136"/>
      <c r="G15" s="137">
        <f t="shared" si="0"/>
        <v>0</v>
      </c>
      <c r="H15" s="135"/>
      <c r="I15" s="135"/>
      <c r="J15" s="135"/>
      <c r="K15" s="135"/>
      <c r="L15" s="136"/>
      <c r="M15" s="137">
        <f t="shared" si="1"/>
        <v>0</v>
      </c>
      <c r="N15" s="132">
        <v>6</v>
      </c>
    </row>
    <row r="16" spans="1:14" ht="19.5" customHeight="1">
      <c r="A16" s="129">
        <v>7</v>
      </c>
      <c r="B16" s="135"/>
      <c r="C16" s="135"/>
      <c r="D16" s="135"/>
      <c r="E16" s="135"/>
      <c r="F16" s="136"/>
      <c r="G16" s="137">
        <f t="shared" si="0"/>
        <v>0</v>
      </c>
      <c r="H16" s="135"/>
      <c r="I16" s="135"/>
      <c r="J16" s="135"/>
      <c r="K16" s="135"/>
      <c r="L16" s="136"/>
      <c r="M16" s="137">
        <f t="shared" si="1"/>
        <v>0</v>
      </c>
      <c r="N16" s="132">
        <v>7</v>
      </c>
    </row>
    <row r="17" spans="1:14" ht="19.5" customHeight="1">
      <c r="A17" s="129">
        <v>8</v>
      </c>
      <c r="B17" s="135"/>
      <c r="C17" s="135"/>
      <c r="D17" s="135"/>
      <c r="E17" s="135"/>
      <c r="F17" s="136"/>
      <c r="G17" s="137">
        <f t="shared" si="0"/>
        <v>0</v>
      </c>
      <c r="H17" s="135"/>
      <c r="I17" s="135"/>
      <c r="J17" s="135"/>
      <c r="K17" s="135"/>
      <c r="L17" s="136"/>
      <c r="M17" s="137">
        <f t="shared" si="1"/>
        <v>0</v>
      </c>
      <c r="N17" s="132">
        <v>8</v>
      </c>
    </row>
    <row r="18" spans="1:14" ht="19.5" customHeight="1">
      <c r="A18" s="129">
        <v>9</v>
      </c>
      <c r="B18" s="135"/>
      <c r="C18" s="135"/>
      <c r="D18" s="135"/>
      <c r="E18" s="135"/>
      <c r="F18" s="136"/>
      <c r="G18" s="137">
        <f t="shared" si="0"/>
        <v>0</v>
      </c>
      <c r="H18" s="135"/>
      <c r="I18" s="135"/>
      <c r="J18" s="135"/>
      <c r="K18" s="135"/>
      <c r="L18" s="136"/>
      <c r="M18" s="137">
        <f t="shared" si="1"/>
        <v>0</v>
      </c>
      <c r="N18" s="132">
        <v>9</v>
      </c>
    </row>
    <row r="19" spans="1:14" ht="19.5" customHeight="1">
      <c r="A19" s="129">
        <v>10</v>
      </c>
      <c r="B19" s="135"/>
      <c r="C19" s="135"/>
      <c r="D19" s="135"/>
      <c r="E19" s="135"/>
      <c r="F19" s="136"/>
      <c r="G19" s="137">
        <f t="shared" si="0"/>
        <v>0</v>
      </c>
      <c r="H19" s="135"/>
      <c r="I19" s="135"/>
      <c r="J19" s="135"/>
      <c r="K19" s="135"/>
      <c r="L19" s="136"/>
      <c r="M19" s="137">
        <f t="shared" si="1"/>
        <v>0</v>
      </c>
      <c r="N19" s="132">
        <v>10</v>
      </c>
    </row>
    <row r="20" spans="1:14" ht="19.5" customHeight="1">
      <c r="A20" s="129">
        <v>11</v>
      </c>
      <c r="B20" s="135"/>
      <c r="C20" s="135"/>
      <c r="D20" s="135"/>
      <c r="E20" s="135"/>
      <c r="F20" s="136"/>
      <c r="G20" s="137">
        <f t="shared" si="0"/>
        <v>0</v>
      </c>
      <c r="H20" s="135"/>
      <c r="I20" s="135"/>
      <c r="J20" s="135"/>
      <c r="K20" s="135"/>
      <c r="L20" s="136"/>
      <c r="M20" s="137">
        <f t="shared" si="1"/>
        <v>0</v>
      </c>
      <c r="N20" s="132">
        <v>11</v>
      </c>
    </row>
    <row r="21" spans="1:14" ht="19.5" customHeight="1">
      <c r="A21" s="129">
        <v>12</v>
      </c>
      <c r="B21" s="135"/>
      <c r="C21" s="135"/>
      <c r="D21" s="135"/>
      <c r="E21" s="135"/>
      <c r="F21" s="136"/>
      <c r="G21" s="137">
        <f t="shared" si="0"/>
        <v>0</v>
      </c>
      <c r="H21" s="135"/>
      <c r="I21" s="135"/>
      <c r="J21" s="135"/>
      <c r="K21" s="135"/>
      <c r="L21" s="136"/>
      <c r="M21" s="137">
        <f t="shared" si="1"/>
        <v>0</v>
      </c>
      <c r="N21" s="132">
        <v>12</v>
      </c>
    </row>
    <row r="22" spans="1:14" ht="19.5" customHeight="1">
      <c r="A22" s="129">
        <v>13</v>
      </c>
      <c r="B22" s="135"/>
      <c r="C22" s="135"/>
      <c r="D22" s="135"/>
      <c r="E22" s="135"/>
      <c r="F22" s="136"/>
      <c r="G22" s="137">
        <f t="shared" si="0"/>
        <v>0</v>
      </c>
      <c r="H22" s="135"/>
      <c r="I22" s="135"/>
      <c r="J22" s="135"/>
      <c r="K22" s="135"/>
      <c r="L22" s="136"/>
      <c r="M22" s="137">
        <f t="shared" si="1"/>
        <v>0</v>
      </c>
      <c r="N22" s="132">
        <v>13</v>
      </c>
    </row>
    <row r="23" spans="1:14" ht="19.5" customHeight="1">
      <c r="A23" s="129">
        <v>14</v>
      </c>
      <c r="B23" s="135"/>
      <c r="C23" s="135"/>
      <c r="D23" s="135"/>
      <c r="E23" s="135"/>
      <c r="F23" s="136"/>
      <c r="G23" s="137">
        <f t="shared" si="0"/>
        <v>0</v>
      </c>
      <c r="H23" s="135"/>
      <c r="I23" s="135"/>
      <c r="J23" s="135"/>
      <c r="K23" s="135"/>
      <c r="L23" s="136"/>
      <c r="M23" s="137">
        <f t="shared" si="1"/>
        <v>0</v>
      </c>
      <c r="N23" s="132">
        <v>14</v>
      </c>
    </row>
    <row r="24" spans="1:14" ht="19.5" customHeight="1">
      <c r="A24" s="129">
        <v>15</v>
      </c>
      <c r="B24" s="135"/>
      <c r="C24" s="135"/>
      <c r="D24" s="135"/>
      <c r="E24" s="135"/>
      <c r="F24" s="136"/>
      <c r="G24" s="137">
        <f t="shared" si="0"/>
        <v>0</v>
      </c>
      <c r="H24" s="135"/>
      <c r="I24" s="135"/>
      <c r="J24" s="135"/>
      <c r="K24" s="135"/>
      <c r="L24" s="136"/>
      <c r="M24" s="137">
        <f t="shared" si="1"/>
        <v>0</v>
      </c>
      <c r="N24" s="132">
        <v>15</v>
      </c>
    </row>
    <row r="25" spans="1:14" ht="19.5" customHeight="1">
      <c r="A25" s="129">
        <v>16</v>
      </c>
      <c r="B25" s="135"/>
      <c r="C25" s="135"/>
      <c r="D25" s="135"/>
      <c r="E25" s="135"/>
      <c r="F25" s="136"/>
      <c r="G25" s="137">
        <f t="shared" si="0"/>
        <v>0</v>
      </c>
      <c r="H25" s="135"/>
      <c r="I25" s="135"/>
      <c r="J25" s="135"/>
      <c r="K25" s="135"/>
      <c r="L25" s="136"/>
      <c r="M25" s="137">
        <f t="shared" si="1"/>
        <v>0</v>
      </c>
      <c r="N25" s="132">
        <v>16</v>
      </c>
    </row>
    <row r="26" spans="1:14" ht="19.5" customHeight="1">
      <c r="A26" s="129">
        <v>17</v>
      </c>
      <c r="B26" s="135"/>
      <c r="C26" s="135"/>
      <c r="D26" s="135"/>
      <c r="E26" s="135"/>
      <c r="F26" s="136"/>
      <c r="G26" s="137">
        <f t="shared" si="0"/>
        <v>0</v>
      </c>
      <c r="H26" s="135"/>
      <c r="I26" s="135"/>
      <c r="J26" s="135"/>
      <c r="K26" s="135"/>
      <c r="L26" s="136"/>
      <c r="M26" s="137">
        <f t="shared" si="1"/>
        <v>0</v>
      </c>
      <c r="N26" s="132">
        <v>17</v>
      </c>
    </row>
    <row r="27" spans="1:14" ht="19.5" customHeight="1">
      <c r="A27" s="129">
        <v>18</v>
      </c>
      <c r="B27" s="135"/>
      <c r="C27" s="135"/>
      <c r="D27" s="135"/>
      <c r="E27" s="135"/>
      <c r="F27" s="136"/>
      <c r="G27" s="137">
        <f t="shared" si="0"/>
        <v>0</v>
      </c>
      <c r="H27" s="135"/>
      <c r="I27" s="135"/>
      <c r="J27" s="135"/>
      <c r="K27" s="135"/>
      <c r="L27" s="136"/>
      <c r="M27" s="137">
        <f t="shared" si="1"/>
        <v>0</v>
      </c>
      <c r="N27" s="132">
        <v>18</v>
      </c>
    </row>
    <row r="28" spans="1:14" ht="19.5" customHeight="1">
      <c r="A28" s="129">
        <v>19</v>
      </c>
      <c r="B28" s="135"/>
      <c r="C28" s="135"/>
      <c r="D28" s="135"/>
      <c r="E28" s="135"/>
      <c r="F28" s="136"/>
      <c r="G28" s="137">
        <f t="shared" si="0"/>
        <v>0</v>
      </c>
      <c r="H28" s="135"/>
      <c r="I28" s="135"/>
      <c r="J28" s="135"/>
      <c r="K28" s="135"/>
      <c r="L28" s="136"/>
      <c r="M28" s="137">
        <f t="shared" si="1"/>
        <v>0</v>
      </c>
      <c r="N28" s="132">
        <v>19</v>
      </c>
    </row>
    <row r="29" spans="1:14" ht="19.5" customHeight="1">
      <c r="A29" s="129">
        <v>20</v>
      </c>
      <c r="B29" s="135"/>
      <c r="C29" s="135"/>
      <c r="D29" s="135"/>
      <c r="E29" s="135"/>
      <c r="F29" s="136"/>
      <c r="G29" s="137">
        <f t="shared" si="0"/>
        <v>0</v>
      </c>
      <c r="H29" s="135"/>
      <c r="I29" s="135"/>
      <c r="J29" s="135"/>
      <c r="K29" s="135"/>
      <c r="L29" s="136"/>
      <c r="M29" s="137">
        <f t="shared" si="1"/>
        <v>0</v>
      </c>
      <c r="N29" s="132">
        <v>20</v>
      </c>
    </row>
    <row r="30" spans="1:14" ht="19.5" customHeight="1">
      <c r="A30" s="129">
        <v>21</v>
      </c>
      <c r="B30" s="136"/>
      <c r="C30" s="136"/>
      <c r="D30" s="136"/>
      <c r="E30" s="136"/>
      <c r="F30" s="136"/>
      <c r="G30" s="137">
        <f t="shared" si="0"/>
        <v>0</v>
      </c>
      <c r="L30" s="136"/>
      <c r="M30" s="137">
        <f t="shared" si="1"/>
        <v>0</v>
      </c>
      <c r="N30" s="132">
        <v>21</v>
      </c>
    </row>
    <row r="31" spans="1:14" ht="19.5" customHeight="1">
      <c r="A31" s="129">
        <v>22</v>
      </c>
      <c r="B31" s="137"/>
      <c r="C31" s="137"/>
      <c r="D31" s="137"/>
      <c r="E31" s="137"/>
      <c r="F31" s="137"/>
      <c r="G31" s="137">
        <f t="shared" si="0"/>
        <v>0</v>
      </c>
      <c r="H31" s="130"/>
      <c r="I31" s="130"/>
      <c r="J31" s="130"/>
      <c r="K31" s="130"/>
      <c r="L31" s="128"/>
      <c r="M31" s="137">
        <f t="shared" si="1"/>
        <v>0</v>
      </c>
      <c r="N31" s="132">
        <v>22</v>
      </c>
    </row>
    <row r="32" spans="1:14" ht="19.5" customHeight="1">
      <c r="A32" s="129">
        <v>23</v>
      </c>
      <c r="B32" s="137"/>
      <c r="C32" s="137"/>
      <c r="D32" s="137"/>
      <c r="E32" s="137"/>
      <c r="F32" s="137"/>
      <c r="G32" s="137">
        <f t="shared" si="0"/>
        <v>0</v>
      </c>
      <c r="H32" s="130"/>
      <c r="I32" s="130"/>
      <c r="J32" s="130"/>
      <c r="K32" s="130"/>
      <c r="L32" s="128"/>
      <c r="M32" s="137">
        <f t="shared" si="1"/>
        <v>0</v>
      </c>
      <c r="N32" s="132">
        <v>23</v>
      </c>
    </row>
    <row r="33" spans="1:14" ht="19.5" customHeight="1">
      <c r="A33" s="129">
        <v>24</v>
      </c>
      <c r="B33" s="137"/>
      <c r="C33" s="137"/>
      <c r="D33" s="137"/>
      <c r="E33" s="137"/>
      <c r="F33" s="137"/>
      <c r="G33" s="137">
        <f t="shared" si="0"/>
        <v>0</v>
      </c>
      <c r="H33" s="130"/>
      <c r="I33" s="130"/>
      <c r="J33" s="130"/>
      <c r="K33" s="130"/>
      <c r="L33" s="128"/>
      <c r="M33" s="137">
        <f t="shared" si="1"/>
        <v>0</v>
      </c>
      <c r="N33" s="132">
        <v>24</v>
      </c>
    </row>
    <row r="34" spans="1:14" ht="19.5" customHeight="1" thickBot="1">
      <c r="A34" s="129">
        <v>25</v>
      </c>
      <c r="B34" s="137"/>
      <c r="C34" s="137"/>
      <c r="D34" s="137"/>
      <c r="E34" s="137"/>
      <c r="F34" s="137"/>
      <c r="G34" s="137">
        <f t="shared" si="0"/>
        <v>0</v>
      </c>
      <c r="H34" s="130"/>
      <c r="I34" s="130"/>
      <c r="J34" s="130"/>
      <c r="K34" s="130"/>
      <c r="L34" s="128"/>
      <c r="M34" s="137">
        <f t="shared" si="1"/>
        <v>0</v>
      </c>
      <c r="N34" s="132">
        <v>25</v>
      </c>
    </row>
    <row r="35" spans="1:14" ht="24.75" customHeight="1" thickBot="1">
      <c r="A35" s="138" t="s">
        <v>85</v>
      </c>
      <c r="B35" s="139">
        <f>SUM(B10:B34)</f>
        <v>0</v>
      </c>
      <c r="C35" s="139">
        <f>SUM(C10:C34)</f>
        <v>0</v>
      </c>
      <c r="D35" s="139">
        <f>SUM(D10:D34)</f>
        <v>0</v>
      </c>
      <c r="E35" s="139">
        <f>SUM(E10:E34)</f>
        <v>0</v>
      </c>
      <c r="F35" s="139">
        <f>SUM(F10:F34)</f>
        <v>0</v>
      </c>
      <c r="G35" s="140">
        <f>IF(G34&lt;&gt;"",G34,"")</f>
        <v>0</v>
      </c>
      <c r="H35" s="139">
        <f>SUM(H10:H34)</f>
        <v>0</v>
      </c>
      <c r="I35" s="139">
        <f>SUM(I10:I34)</f>
        <v>0</v>
      </c>
      <c r="J35" s="139">
        <f>SUM(J10:J34)</f>
        <v>0</v>
      </c>
      <c r="K35" s="139">
        <f>SUM(K10:K34)</f>
        <v>0</v>
      </c>
      <c r="L35" s="139">
        <f>SUM(L10:L34)</f>
        <v>0</v>
      </c>
      <c r="M35" s="140">
        <f>IF(M34&lt;&gt;"",M34,"")</f>
        <v>0</v>
      </c>
      <c r="N35" s="141" t="s">
        <v>85</v>
      </c>
    </row>
    <row r="36" spans="1:14" ht="20.25">
      <c r="A36" s="125" t="s">
        <v>86</v>
      </c>
      <c r="B36" s="133">
        <f>COUNTIF(B10:B34,"15")</f>
        <v>0</v>
      </c>
      <c r="C36" s="133">
        <f>COUNTIF(C10:C34,"15")</f>
        <v>0</v>
      </c>
      <c r="D36" s="133">
        <f>COUNTIF(D10:D34,"15")</f>
        <v>0</v>
      </c>
      <c r="E36" s="133">
        <f>COUNTIF(E10:E34,"15")</f>
        <v>0</v>
      </c>
      <c r="F36" s="133"/>
      <c r="G36" s="142">
        <f>SUM(B36:E36)</f>
        <v>0</v>
      </c>
      <c r="H36" s="133">
        <f>COUNTIF(H10:H34,"15")</f>
        <v>0</v>
      </c>
      <c r="I36" s="133">
        <f>COUNTIF(I10:I34,"15")</f>
        <v>0</v>
      </c>
      <c r="J36" s="133">
        <f>COUNTIF(J10:J34,"15")</f>
        <v>0</v>
      </c>
      <c r="K36" s="133">
        <f>COUNTIF(K10:K34,"15")</f>
        <v>0</v>
      </c>
      <c r="L36" s="133"/>
      <c r="M36" s="142">
        <f>SUM(H36:K36)</f>
        <v>0</v>
      </c>
      <c r="N36" s="125" t="s">
        <v>86</v>
      </c>
    </row>
    <row r="37" spans="1:14" ht="20.25">
      <c r="A37" s="125" t="s">
        <v>87</v>
      </c>
      <c r="B37" s="133">
        <f>COUNTIF(B10:B34,"10")</f>
        <v>0</v>
      </c>
      <c r="C37" s="133">
        <f>COUNTIF(C10:C34,"10")</f>
        <v>0</v>
      </c>
      <c r="D37" s="133">
        <f>COUNTIF(D10:D34,"10")</f>
        <v>0</v>
      </c>
      <c r="E37" s="133">
        <f>COUNTIF(E10:E34,"10")</f>
        <v>0</v>
      </c>
      <c r="F37" s="133"/>
      <c r="G37" s="142">
        <f>SUM(B37:E37)</f>
        <v>0</v>
      </c>
      <c r="H37" s="133">
        <f>COUNTIF(H10:H34,"10")</f>
        <v>0</v>
      </c>
      <c r="I37" s="133">
        <f>COUNTIF(I10:I34,"10")</f>
        <v>0</v>
      </c>
      <c r="J37" s="133">
        <f>COUNTIF(J10:J34,"10")</f>
        <v>0</v>
      </c>
      <c r="K37" s="133">
        <f>COUNTIF(K10:K34,"10")</f>
        <v>0</v>
      </c>
      <c r="L37" s="133"/>
      <c r="M37" s="142">
        <f>SUM(H37:K37)</f>
        <v>0</v>
      </c>
      <c r="N37" s="125" t="s">
        <v>87</v>
      </c>
    </row>
    <row r="38" spans="1:14" ht="20.25">
      <c r="A38" s="125" t="s">
        <v>88</v>
      </c>
      <c r="B38" s="133">
        <f>COUNTIF(B10:B34,"-5")</f>
        <v>0</v>
      </c>
      <c r="C38" s="133">
        <f>COUNTIF(C10:C34,"-5")</f>
        <v>0</v>
      </c>
      <c r="D38" s="133">
        <f>COUNTIF(D10:D34,"-5")</f>
        <v>0</v>
      </c>
      <c r="E38" s="133">
        <f>COUNTIF(E10:E34,"-5")</f>
        <v>0</v>
      </c>
      <c r="F38" s="133"/>
      <c r="G38" s="142">
        <f>SUM(B38:E38)</f>
        <v>0</v>
      </c>
      <c r="H38" s="133">
        <f>COUNTIF(H10:H34,"-5")</f>
        <v>0</v>
      </c>
      <c r="I38" s="133">
        <f>COUNTIF(I10:I34,"-5")</f>
        <v>0</v>
      </c>
      <c r="J38" s="133">
        <f>COUNTIF(J10:J34,"-5")</f>
        <v>0</v>
      </c>
      <c r="K38" s="133">
        <f>COUNTIF(K10:K34,"-5")</f>
        <v>0</v>
      </c>
      <c r="L38" s="133"/>
      <c r="M38" s="142">
        <f>SUM(H38:K38)</f>
        <v>0</v>
      </c>
      <c r="N38" s="125" t="s">
        <v>88</v>
      </c>
    </row>
  </sheetData>
  <mergeCells count="12">
    <mergeCell ref="J2:N2"/>
    <mergeCell ref="J3:N3"/>
    <mergeCell ref="A7:N7"/>
    <mergeCell ref="B6:G6"/>
    <mergeCell ref="J6:N6"/>
    <mergeCell ref="A1:N1"/>
    <mergeCell ref="J4:N4"/>
    <mergeCell ref="J5:N5"/>
    <mergeCell ref="B4:G4"/>
    <mergeCell ref="B5:G5"/>
    <mergeCell ref="B2:G2"/>
    <mergeCell ref="B3:G3"/>
  </mergeCells>
  <conditionalFormatting sqref="G35">
    <cfRule type="cellIs" priority="1" dxfId="0" operator="greaterThan" stopIfTrue="1">
      <formula>$M$35</formula>
    </cfRule>
    <cfRule type="cellIs" priority="2" dxfId="1" operator="lessThan" stopIfTrue="1">
      <formula>$M$35</formula>
    </cfRule>
  </conditionalFormatting>
  <conditionalFormatting sqref="M35">
    <cfRule type="cellIs" priority="3" dxfId="0" operator="greaterThan" stopIfTrue="1">
      <formula>$G$35</formula>
    </cfRule>
    <cfRule type="cellIs" priority="4" dxfId="1" operator="lessThan" stopIfTrue="1">
      <formula>$G$35</formula>
    </cfRule>
  </conditionalFormatting>
  <printOptions gridLines="1"/>
  <pageMargins left="0.64" right="0.25" top="1" bottom="0.5" header="0.5" footer="0.5"/>
  <pageSetup fitToHeight="1" fitToWidth="1" horizontalDpi="300" verticalDpi="300" orientation="portrait" scale="88" r:id="rId1"/>
  <headerFooter alignWithMargins="0">
    <oddHeader>&amp;C&amp;"Times New Roman,Bold"&amp;18Score Sheet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C40"/>
  <sheetViews>
    <sheetView showGridLines="0" workbookViewId="0" topLeftCell="A18">
      <selection activeCell="I28" sqref="I28:J28"/>
    </sheetView>
  </sheetViews>
  <sheetFormatPr defaultColWidth="9.00390625" defaultRowHeight="12.75"/>
  <cols>
    <col min="1" max="1" width="4.125" style="113" customWidth="1"/>
    <col min="2" max="2" width="1.4921875" style="0" customWidth="1"/>
    <col min="3" max="10" width="2.875" style="0" customWidth="1"/>
    <col min="11" max="12" width="4.125" style="0" customWidth="1"/>
    <col min="13" max="13" width="7.875" style="0" customWidth="1"/>
    <col min="14" max="15" width="3.375" style="0" customWidth="1"/>
    <col min="16" max="16" width="4.125" style="113" customWidth="1"/>
    <col min="17" max="17" width="1.4921875" style="0" customWidth="1"/>
    <col min="18" max="25" width="2.875" style="0" customWidth="1"/>
    <col min="26" max="27" width="4.125" style="0" customWidth="1"/>
    <col min="28" max="28" width="7.875" style="0" customWidth="1"/>
    <col min="29" max="29" width="3.375" style="0" customWidth="1"/>
  </cols>
  <sheetData>
    <row r="1" spans="1:28" ht="37.5" customHeight="1" thickBo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</row>
    <row r="2" spans="1:29" s="1" customFormat="1" ht="25.5" customHeight="1">
      <c r="A2" s="103" t="s">
        <v>42</v>
      </c>
      <c r="B2" s="20"/>
      <c r="C2" s="20"/>
      <c r="D2" s="20"/>
      <c r="E2" s="21"/>
      <c r="F2" s="21"/>
      <c r="G2" s="204" t="s">
        <v>13</v>
      </c>
      <c r="H2" s="204"/>
      <c r="I2" s="204"/>
      <c r="J2" s="204"/>
      <c r="K2" s="21"/>
      <c r="L2" s="21"/>
      <c r="M2" s="20"/>
      <c r="N2" s="114" t="s">
        <v>14</v>
      </c>
      <c r="O2" s="20"/>
      <c r="P2" s="114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5"/>
    </row>
    <row r="3" spans="1:29" s="1" customFormat="1" ht="7.5" customHeight="1" thickBot="1">
      <c r="A3" s="104"/>
      <c r="B3" s="19"/>
      <c r="C3" s="19"/>
      <c r="D3" s="19"/>
      <c r="E3" s="19"/>
      <c r="F3" s="19"/>
      <c r="G3" s="19"/>
      <c r="H3" s="19"/>
      <c r="I3" s="27"/>
      <c r="J3" s="27"/>
      <c r="K3" s="27"/>
      <c r="L3" s="19"/>
      <c r="M3" s="19"/>
      <c r="N3" s="19"/>
      <c r="O3" s="19"/>
      <c r="P3" s="115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26"/>
    </row>
    <row r="4" spans="1:29" s="1" customFormat="1" ht="23.25" customHeight="1" thickTop="1">
      <c r="A4" s="105" t="s">
        <v>41</v>
      </c>
      <c r="B4" s="34"/>
      <c r="C4" s="34"/>
      <c r="D4" s="35"/>
      <c r="E4" s="35"/>
      <c r="F4" s="35"/>
      <c r="G4" s="35"/>
      <c r="H4" s="35"/>
      <c r="I4" s="35"/>
      <c r="J4" s="35"/>
      <c r="K4" s="35"/>
      <c r="L4" s="35"/>
      <c r="M4" s="35"/>
      <c r="N4" s="34"/>
      <c r="O4" s="36"/>
      <c r="P4" s="116" t="s">
        <v>41</v>
      </c>
      <c r="Q4" s="34"/>
      <c r="R4" s="34"/>
      <c r="S4" s="35"/>
      <c r="T4" s="35"/>
      <c r="U4" s="35"/>
      <c r="V4" s="35"/>
      <c r="W4" s="35"/>
      <c r="X4" s="35"/>
      <c r="Y4" s="35"/>
      <c r="Z4" s="35"/>
      <c r="AA4" s="35"/>
      <c r="AB4" s="35"/>
      <c r="AC4" s="37"/>
    </row>
    <row r="5" spans="1:29" ht="22.5" customHeight="1">
      <c r="A5" s="106" t="s">
        <v>34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9"/>
      <c r="O5" s="28"/>
      <c r="P5" s="117" t="s">
        <v>34</v>
      </c>
      <c r="Q5" s="4"/>
      <c r="R5" s="4"/>
      <c r="S5" s="5"/>
      <c r="T5" s="5"/>
      <c r="U5" s="5"/>
      <c r="V5" s="5"/>
      <c r="W5" s="5"/>
      <c r="X5" s="5"/>
      <c r="Y5" s="5"/>
      <c r="Z5" s="5"/>
      <c r="AA5" s="5"/>
      <c r="AB5" s="5"/>
      <c r="AC5" s="22"/>
    </row>
    <row r="6" spans="1:29" ht="22.5" customHeight="1">
      <c r="A6" s="106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9"/>
      <c r="O6" s="28"/>
      <c r="P6" s="117" t="s">
        <v>35</v>
      </c>
      <c r="Q6" s="6"/>
      <c r="R6" s="6"/>
      <c r="S6" s="7"/>
      <c r="T6" s="7"/>
      <c r="U6" s="7"/>
      <c r="V6" s="7"/>
      <c r="W6" s="7"/>
      <c r="X6" s="7"/>
      <c r="Y6" s="7"/>
      <c r="Z6" s="7"/>
      <c r="AA6" s="7"/>
      <c r="AB6" s="7"/>
      <c r="AC6" s="22"/>
    </row>
    <row r="7" spans="1:29" ht="22.5" customHeight="1">
      <c r="A7" s="106" t="s">
        <v>36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9"/>
      <c r="O7" s="28"/>
      <c r="P7" s="117" t="s">
        <v>36</v>
      </c>
      <c r="Q7" s="6"/>
      <c r="R7" s="6"/>
      <c r="S7" s="7"/>
      <c r="T7" s="7"/>
      <c r="U7" s="7"/>
      <c r="V7" s="7"/>
      <c r="W7" s="7"/>
      <c r="X7" s="7"/>
      <c r="Y7" s="7"/>
      <c r="Z7" s="7"/>
      <c r="AA7" s="7"/>
      <c r="AB7" s="7"/>
      <c r="AC7" s="22"/>
    </row>
    <row r="8" spans="1:29" ht="22.5" customHeight="1">
      <c r="A8" s="106" t="s">
        <v>37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9"/>
      <c r="O8" s="28"/>
      <c r="P8" s="117" t="s">
        <v>37</v>
      </c>
      <c r="Q8" s="8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22"/>
    </row>
    <row r="9" spans="1:29" ht="9" customHeight="1">
      <c r="A9" s="106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28"/>
      <c r="P9" s="117"/>
      <c r="Q9" s="9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22"/>
    </row>
    <row r="10" spans="1:29" ht="9" customHeight="1">
      <c r="A10" s="106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28"/>
      <c r="P10" s="117"/>
      <c r="Q10" s="9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22"/>
    </row>
    <row r="11" spans="1:29" ht="21" customHeight="1">
      <c r="A11" s="217" t="s">
        <v>7</v>
      </c>
      <c r="B11" s="218"/>
      <c r="C11" s="221" t="s">
        <v>6</v>
      </c>
      <c r="D11" s="221"/>
      <c r="E11" s="221"/>
      <c r="F11" s="221"/>
      <c r="G11" s="221"/>
      <c r="H11" s="221"/>
      <c r="I11" s="221"/>
      <c r="J11" s="221"/>
      <c r="K11" s="218" t="s">
        <v>9</v>
      </c>
      <c r="L11" s="218"/>
      <c r="M11" s="209" t="s">
        <v>38</v>
      </c>
      <c r="N11" s="224"/>
      <c r="O11" s="101"/>
      <c r="P11" s="213" t="s">
        <v>7</v>
      </c>
      <c r="Q11" s="218"/>
      <c r="R11" s="221" t="s">
        <v>6</v>
      </c>
      <c r="S11" s="221"/>
      <c r="T11" s="221"/>
      <c r="U11" s="221"/>
      <c r="V11" s="221"/>
      <c r="W11" s="221"/>
      <c r="X11" s="221"/>
      <c r="Y11" s="221"/>
      <c r="Z11" s="218" t="s">
        <v>9</v>
      </c>
      <c r="AA11" s="218"/>
      <c r="AB11" s="209" t="s">
        <v>38</v>
      </c>
      <c r="AC11" s="210"/>
    </row>
    <row r="12" spans="1:29" ht="15.75" customHeight="1">
      <c r="A12" s="219" t="s">
        <v>8</v>
      </c>
      <c r="B12" s="220"/>
      <c r="C12" s="221" t="s">
        <v>2</v>
      </c>
      <c r="D12" s="221"/>
      <c r="E12" s="221" t="s">
        <v>3</v>
      </c>
      <c r="F12" s="221"/>
      <c r="G12" s="221" t="s">
        <v>4</v>
      </c>
      <c r="H12" s="221"/>
      <c r="I12" s="221" t="s">
        <v>5</v>
      </c>
      <c r="J12" s="221"/>
      <c r="K12" s="220" t="s">
        <v>10</v>
      </c>
      <c r="L12" s="220"/>
      <c r="M12" s="202" t="s">
        <v>11</v>
      </c>
      <c r="N12" s="222"/>
      <c r="O12" s="102"/>
      <c r="P12" s="214" t="s">
        <v>8</v>
      </c>
      <c r="Q12" s="220"/>
      <c r="R12" s="221" t="s">
        <v>2</v>
      </c>
      <c r="S12" s="221"/>
      <c r="T12" s="221" t="s">
        <v>3</v>
      </c>
      <c r="U12" s="221"/>
      <c r="V12" s="221" t="s">
        <v>4</v>
      </c>
      <c r="W12" s="221"/>
      <c r="X12" s="221" t="s">
        <v>5</v>
      </c>
      <c r="Y12" s="221"/>
      <c r="Z12" s="220" t="s">
        <v>10</v>
      </c>
      <c r="AA12" s="220"/>
      <c r="AB12" s="211" t="s">
        <v>11</v>
      </c>
      <c r="AC12" s="212"/>
    </row>
    <row r="13" spans="1:29" ht="18" customHeight="1">
      <c r="A13" s="107">
        <v>1</v>
      </c>
      <c r="B13" s="18"/>
      <c r="C13" s="216"/>
      <c r="D13" s="216"/>
      <c r="E13" s="216"/>
      <c r="F13" s="216"/>
      <c r="G13" s="216"/>
      <c r="H13" s="216"/>
      <c r="I13" s="216"/>
      <c r="J13" s="216"/>
      <c r="K13" s="207"/>
      <c r="L13" s="208"/>
      <c r="M13" s="207"/>
      <c r="N13" s="215"/>
      <c r="O13" s="30"/>
      <c r="P13" s="118">
        <v>1</v>
      </c>
      <c r="Q13" s="18"/>
      <c r="R13" s="216"/>
      <c r="S13" s="216"/>
      <c r="T13" s="216"/>
      <c r="U13" s="216"/>
      <c r="V13" s="216"/>
      <c r="W13" s="216"/>
      <c r="X13" s="216"/>
      <c r="Y13" s="216"/>
      <c r="Z13" s="207"/>
      <c r="AA13" s="208"/>
      <c r="AB13" s="205"/>
      <c r="AC13" s="206"/>
    </row>
    <row r="14" spans="1:29" ht="18" customHeight="1">
      <c r="A14" s="107">
        <v>2</v>
      </c>
      <c r="B14" s="18"/>
      <c r="C14" s="216"/>
      <c r="D14" s="216"/>
      <c r="E14" s="216"/>
      <c r="F14" s="216"/>
      <c r="G14" s="216"/>
      <c r="H14" s="216"/>
      <c r="I14" s="216"/>
      <c r="J14" s="216"/>
      <c r="K14" s="207"/>
      <c r="L14" s="208"/>
      <c r="M14" s="207"/>
      <c r="N14" s="215"/>
      <c r="O14" s="29"/>
      <c r="P14" s="118">
        <v>2</v>
      </c>
      <c r="Q14" s="18"/>
      <c r="R14" s="216"/>
      <c r="S14" s="216"/>
      <c r="T14" s="216"/>
      <c r="U14" s="216"/>
      <c r="V14" s="216"/>
      <c r="W14" s="216"/>
      <c r="X14" s="216"/>
      <c r="Y14" s="216"/>
      <c r="Z14" s="207"/>
      <c r="AA14" s="208"/>
      <c r="AB14" s="205"/>
      <c r="AC14" s="206"/>
    </row>
    <row r="15" spans="1:29" ht="18" customHeight="1">
      <c r="A15" s="107">
        <v>3</v>
      </c>
      <c r="B15" s="18"/>
      <c r="C15" s="216"/>
      <c r="D15" s="216"/>
      <c r="E15" s="216"/>
      <c r="F15" s="216"/>
      <c r="G15" s="216"/>
      <c r="H15" s="216"/>
      <c r="I15" s="216"/>
      <c r="J15" s="216"/>
      <c r="K15" s="207"/>
      <c r="L15" s="208"/>
      <c r="M15" s="207"/>
      <c r="N15" s="215"/>
      <c r="O15" s="29"/>
      <c r="P15" s="118">
        <v>3</v>
      </c>
      <c r="Q15" s="18"/>
      <c r="R15" s="216"/>
      <c r="S15" s="216"/>
      <c r="T15" s="216"/>
      <c r="U15" s="216"/>
      <c r="V15" s="216"/>
      <c r="W15" s="216"/>
      <c r="X15" s="216"/>
      <c r="Y15" s="216"/>
      <c r="Z15" s="207"/>
      <c r="AA15" s="208"/>
      <c r="AB15" s="205"/>
      <c r="AC15" s="206"/>
    </row>
    <row r="16" spans="1:29" ht="18" customHeight="1">
      <c r="A16" s="107">
        <v>4</v>
      </c>
      <c r="B16" s="18"/>
      <c r="C16" s="216"/>
      <c r="D16" s="216"/>
      <c r="E16" s="216"/>
      <c r="F16" s="216"/>
      <c r="G16" s="216"/>
      <c r="H16" s="216"/>
      <c r="I16" s="216"/>
      <c r="J16" s="216"/>
      <c r="K16" s="207"/>
      <c r="L16" s="208"/>
      <c r="M16" s="207"/>
      <c r="N16" s="215"/>
      <c r="O16" s="29"/>
      <c r="P16" s="118">
        <v>4</v>
      </c>
      <c r="Q16" s="18"/>
      <c r="R16" s="216"/>
      <c r="S16" s="216"/>
      <c r="T16" s="216"/>
      <c r="U16" s="216"/>
      <c r="V16" s="216"/>
      <c r="W16" s="216"/>
      <c r="X16" s="216"/>
      <c r="Y16" s="216"/>
      <c r="Z16" s="207"/>
      <c r="AA16" s="208"/>
      <c r="AB16" s="205"/>
      <c r="AC16" s="206"/>
    </row>
    <row r="17" spans="1:29" ht="18" customHeight="1">
      <c r="A17" s="107">
        <v>5</v>
      </c>
      <c r="B17" s="18"/>
      <c r="C17" s="216"/>
      <c r="D17" s="216"/>
      <c r="E17" s="216"/>
      <c r="F17" s="216"/>
      <c r="G17" s="216"/>
      <c r="H17" s="216"/>
      <c r="I17" s="216"/>
      <c r="J17" s="216"/>
      <c r="K17" s="207"/>
      <c r="L17" s="208"/>
      <c r="M17" s="207"/>
      <c r="N17" s="215"/>
      <c r="O17" s="29"/>
      <c r="P17" s="118">
        <v>5</v>
      </c>
      <c r="Q17" s="18"/>
      <c r="R17" s="216"/>
      <c r="S17" s="216"/>
      <c r="T17" s="216"/>
      <c r="U17" s="216"/>
      <c r="V17" s="216"/>
      <c r="W17" s="216"/>
      <c r="X17" s="216"/>
      <c r="Y17" s="216"/>
      <c r="Z17" s="207"/>
      <c r="AA17" s="208"/>
      <c r="AB17" s="205"/>
      <c r="AC17" s="206"/>
    </row>
    <row r="18" spans="1:29" ht="18" customHeight="1">
      <c r="A18" s="107">
        <v>6</v>
      </c>
      <c r="B18" s="18"/>
      <c r="C18" s="216"/>
      <c r="D18" s="216"/>
      <c r="E18" s="216"/>
      <c r="F18" s="216"/>
      <c r="G18" s="216"/>
      <c r="H18" s="216"/>
      <c r="I18" s="216"/>
      <c r="J18" s="216"/>
      <c r="K18" s="207"/>
      <c r="L18" s="208"/>
      <c r="M18" s="207"/>
      <c r="N18" s="215"/>
      <c r="O18" s="29"/>
      <c r="P18" s="118">
        <v>6</v>
      </c>
      <c r="Q18" s="18"/>
      <c r="R18" s="216"/>
      <c r="S18" s="216"/>
      <c r="T18" s="216"/>
      <c r="U18" s="216"/>
      <c r="V18" s="216"/>
      <c r="W18" s="216"/>
      <c r="X18" s="216"/>
      <c r="Y18" s="216"/>
      <c r="Z18" s="207"/>
      <c r="AA18" s="208"/>
      <c r="AB18" s="205"/>
      <c r="AC18" s="206"/>
    </row>
    <row r="19" spans="1:29" ht="18" customHeight="1">
      <c r="A19" s="107">
        <v>7</v>
      </c>
      <c r="B19" s="18"/>
      <c r="C19" s="216"/>
      <c r="D19" s="216"/>
      <c r="E19" s="216"/>
      <c r="F19" s="216"/>
      <c r="G19" s="216"/>
      <c r="H19" s="216"/>
      <c r="I19" s="216"/>
      <c r="J19" s="216"/>
      <c r="K19" s="207"/>
      <c r="L19" s="208"/>
      <c r="M19" s="207"/>
      <c r="N19" s="215"/>
      <c r="O19" s="29"/>
      <c r="P19" s="118">
        <v>7</v>
      </c>
      <c r="Q19" s="18"/>
      <c r="R19" s="216"/>
      <c r="S19" s="216"/>
      <c r="T19" s="216"/>
      <c r="U19" s="216"/>
      <c r="V19" s="216"/>
      <c r="W19" s="216"/>
      <c r="X19" s="216"/>
      <c r="Y19" s="216"/>
      <c r="Z19" s="207"/>
      <c r="AA19" s="208"/>
      <c r="AB19" s="205"/>
      <c r="AC19" s="206"/>
    </row>
    <row r="20" spans="1:29" ht="18" customHeight="1">
      <c r="A20" s="107">
        <v>8</v>
      </c>
      <c r="B20" s="18"/>
      <c r="C20" s="216"/>
      <c r="D20" s="216"/>
      <c r="E20" s="216"/>
      <c r="F20" s="216"/>
      <c r="G20" s="216"/>
      <c r="H20" s="216"/>
      <c r="I20" s="216"/>
      <c r="J20" s="216"/>
      <c r="K20" s="207"/>
      <c r="L20" s="208"/>
      <c r="M20" s="207"/>
      <c r="N20" s="215"/>
      <c r="O20" s="29"/>
      <c r="P20" s="118">
        <v>8</v>
      </c>
      <c r="Q20" s="18"/>
      <c r="R20" s="216"/>
      <c r="S20" s="216"/>
      <c r="T20" s="216"/>
      <c r="U20" s="216"/>
      <c r="V20" s="216"/>
      <c r="W20" s="216"/>
      <c r="X20" s="216"/>
      <c r="Y20" s="216"/>
      <c r="Z20" s="207"/>
      <c r="AA20" s="208"/>
      <c r="AB20" s="205"/>
      <c r="AC20" s="206"/>
    </row>
    <row r="21" spans="1:29" ht="18" customHeight="1">
      <c r="A21" s="107">
        <v>9</v>
      </c>
      <c r="B21" s="18"/>
      <c r="C21" s="216"/>
      <c r="D21" s="216"/>
      <c r="E21" s="216"/>
      <c r="F21" s="216"/>
      <c r="G21" s="216"/>
      <c r="H21" s="216"/>
      <c r="I21" s="216"/>
      <c r="J21" s="216"/>
      <c r="K21" s="207"/>
      <c r="L21" s="208"/>
      <c r="M21" s="207"/>
      <c r="N21" s="215"/>
      <c r="O21" s="29"/>
      <c r="P21" s="118">
        <v>9</v>
      </c>
      <c r="Q21" s="18"/>
      <c r="R21" s="216"/>
      <c r="S21" s="216"/>
      <c r="T21" s="216"/>
      <c r="U21" s="216"/>
      <c r="V21" s="216"/>
      <c r="W21" s="216"/>
      <c r="X21" s="216"/>
      <c r="Y21" s="216"/>
      <c r="Z21" s="207"/>
      <c r="AA21" s="208"/>
      <c r="AB21" s="205"/>
      <c r="AC21" s="206"/>
    </row>
    <row r="22" spans="1:29" ht="18" customHeight="1">
      <c r="A22" s="107">
        <v>10</v>
      </c>
      <c r="B22" s="18"/>
      <c r="C22" s="216"/>
      <c r="D22" s="216"/>
      <c r="E22" s="216"/>
      <c r="F22" s="216"/>
      <c r="G22" s="216"/>
      <c r="H22" s="216"/>
      <c r="I22" s="216"/>
      <c r="J22" s="216"/>
      <c r="K22" s="207"/>
      <c r="L22" s="208"/>
      <c r="M22" s="207"/>
      <c r="N22" s="215"/>
      <c r="O22" s="29"/>
      <c r="P22" s="118">
        <v>10</v>
      </c>
      <c r="Q22" s="18"/>
      <c r="R22" s="216"/>
      <c r="S22" s="216"/>
      <c r="T22" s="216"/>
      <c r="U22" s="216"/>
      <c r="V22" s="216"/>
      <c r="W22" s="216"/>
      <c r="X22" s="216"/>
      <c r="Y22" s="216"/>
      <c r="Z22" s="207"/>
      <c r="AA22" s="208"/>
      <c r="AB22" s="205"/>
      <c r="AC22" s="206"/>
    </row>
    <row r="23" spans="1:29" ht="18" customHeight="1">
      <c r="A23" s="107">
        <v>11</v>
      </c>
      <c r="B23" s="18"/>
      <c r="C23" s="216"/>
      <c r="D23" s="216"/>
      <c r="E23" s="216"/>
      <c r="F23" s="216"/>
      <c r="G23" s="216"/>
      <c r="H23" s="216"/>
      <c r="I23" s="216"/>
      <c r="J23" s="216"/>
      <c r="K23" s="207"/>
      <c r="L23" s="208"/>
      <c r="M23" s="207"/>
      <c r="N23" s="215"/>
      <c r="O23" s="29"/>
      <c r="P23" s="118">
        <v>11</v>
      </c>
      <c r="Q23" s="18"/>
      <c r="R23" s="216"/>
      <c r="S23" s="216"/>
      <c r="T23" s="216"/>
      <c r="U23" s="216"/>
      <c r="V23" s="216"/>
      <c r="W23" s="216"/>
      <c r="X23" s="216"/>
      <c r="Y23" s="216"/>
      <c r="Z23" s="207"/>
      <c r="AA23" s="208"/>
      <c r="AB23" s="205"/>
      <c r="AC23" s="206"/>
    </row>
    <row r="24" spans="1:29" ht="18" customHeight="1">
      <c r="A24" s="107">
        <v>12</v>
      </c>
      <c r="B24" s="18"/>
      <c r="C24" s="216"/>
      <c r="D24" s="216"/>
      <c r="E24" s="216"/>
      <c r="F24" s="216"/>
      <c r="G24" s="216"/>
      <c r="H24" s="216"/>
      <c r="I24" s="216"/>
      <c r="J24" s="216"/>
      <c r="K24" s="207"/>
      <c r="L24" s="208"/>
      <c r="M24" s="207"/>
      <c r="N24" s="215"/>
      <c r="O24" s="29"/>
      <c r="P24" s="118">
        <v>12</v>
      </c>
      <c r="Q24" s="18"/>
      <c r="R24" s="216"/>
      <c r="S24" s="216"/>
      <c r="T24" s="216"/>
      <c r="U24" s="216"/>
      <c r="V24" s="216"/>
      <c r="W24" s="216"/>
      <c r="X24" s="216"/>
      <c r="Y24" s="216"/>
      <c r="Z24" s="207"/>
      <c r="AA24" s="208"/>
      <c r="AB24" s="205"/>
      <c r="AC24" s="206"/>
    </row>
    <row r="25" spans="1:29" ht="18" customHeight="1">
      <c r="A25" s="107">
        <v>13</v>
      </c>
      <c r="B25" s="18"/>
      <c r="C25" s="216"/>
      <c r="D25" s="216"/>
      <c r="E25" s="216"/>
      <c r="F25" s="216"/>
      <c r="G25" s="216"/>
      <c r="H25" s="216"/>
      <c r="I25" s="216"/>
      <c r="J25" s="216"/>
      <c r="K25" s="207"/>
      <c r="L25" s="208"/>
      <c r="M25" s="207"/>
      <c r="N25" s="215"/>
      <c r="O25" s="29"/>
      <c r="P25" s="118">
        <v>13</v>
      </c>
      <c r="Q25" s="18"/>
      <c r="R25" s="216"/>
      <c r="S25" s="216"/>
      <c r="T25" s="216"/>
      <c r="U25" s="216"/>
      <c r="V25" s="216"/>
      <c r="W25" s="216"/>
      <c r="X25" s="216"/>
      <c r="Y25" s="216"/>
      <c r="Z25" s="207"/>
      <c r="AA25" s="208"/>
      <c r="AB25" s="205"/>
      <c r="AC25" s="206"/>
    </row>
    <row r="26" spans="1:29" ht="18" customHeight="1">
      <c r="A26" s="107">
        <v>14</v>
      </c>
      <c r="B26" s="18"/>
      <c r="C26" s="216"/>
      <c r="D26" s="216"/>
      <c r="E26" s="216"/>
      <c r="F26" s="216"/>
      <c r="G26" s="216"/>
      <c r="H26" s="216"/>
      <c r="I26" s="216"/>
      <c r="J26" s="216"/>
      <c r="K26" s="207"/>
      <c r="L26" s="208"/>
      <c r="M26" s="207"/>
      <c r="N26" s="215"/>
      <c r="O26" s="29"/>
      <c r="P26" s="118">
        <v>14</v>
      </c>
      <c r="Q26" s="18"/>
      <c r="R26" s="216"/>
      <c r="S26" s="216"/>
      <c r="T26" s="216"/>
      <c r="U26" s="216"/>
      <c r="V26" s="216"/>
      <c r="W26" s="216"/>
      <c r="X26" s="216"/>
      <c r="Y26" s="216"/>
      <c r="Z26" s="207"/>
      <c r="AA26" s="208"/>
      <c r="AB26" s="205"/>
      <c r="AC26" s="206"/>
    </row>
    <row r="27" spans="1:29" ht="18" customHeight="1">
      <c r="A27" s="107">
        <v>15</v>
      </c>
      <c r="B27" s="18"/>
      <c r="C27" s="216"/>
      <c r="D27" s="216"/>
      <c r="E27" s="216"/>
      <c r="F27" s="216"/>
      <c r="G27" s="216"/>
      <c r="H27" s="216"/>
      <c r="I27" s="216"/>
      <c r="J27" s="216"/>
      <c r="K27" s="207"/>
      <c r="L27" s="208"/>
      <c r="M27" s="207"/>
      <c r="N27" s="215"/>
      <c r="O27" s="29"/>
      <c r="P27" s="118">
        <v>15</v>
      </c>
      <c r="Q27" s="18"/>
      <c r="R27" s="216"/>
      <c r="S27" s="216"/>
      <c r="T27" s="216"/>
      <c r="U27" s="216"/>
      <c r="V27" s="216"/>
      <c r="W27" s="216"/>
      <c r="X27" s="216"/>
      <c r="Y27" s="216"/>
      <c r="Z27" s="207"/>
      <c r="AA27" s="208"/>
      <c r="AB27" s="205"/>
      <c r="AC27" s="206"/>
    </row>
    <row r="28" spans="1:29" ht="18" customHeight="1">
      <c r="A28" s="107">
        <v>16</v>
      </c>
      <c r="B28" s="18"/>
      <c r="C28" s="216"/>
      <c r="D28" s="216"/>
      <c r="E28" s="216"/>
      <c r="F28" s="216"/>
      <c r="G28" s="216"/>
      <c r="H28" s="216"/>
      <c r="I28" s="216"/>
      <c r="J28" s="216"/>
      <c r="K28" s="207"/>
      <c r="L28" s="208"/>
      <c r="M28" s="207"/>
      <c r="N28" s="215"/>
      <c r="O28" s="29"/>
      <c r="P28" s="118">
        <v>16</v>
      </c>
      <c r="Q28" s="18"/>
      <c r="R28" s="216"/>
      <c r="S28" s="216"/>
      <c r="T28" s="216"/>
      <c r="U28" s="216"/>
      <c r="V28" s="216"/>
      <c r="W28" s="216"/>
      <c r="X28" s="216"/>
      <c r="Y28" s="216"/>
      <c r="Z28" s="207"/>
      <c r="AA28" s="208"/>
      <c r="AB28" s="205"/>
      <c r="AC28" s="206"/>
    </row>
    <row r="29" spans="1:29" ht="18" customHeight="1">
      <c r="A29" s="107">
        <v>17</v>
      </c>
      <c r="B29" s="18"/>
      <c r="C29" s="216"/>
      <c r="D29" s="216"/>
      <c r="E29" s="216"/>
      <c r="F29" s="216"/>
      <c r="G29" s="216"/>
      <c r="H29" s="216"/>
      <c r="I29" s="216"/>
      <c r="J29" s="216"/>
      <c r="K29" s="207"/>
      <c r="L29" s="208"/>
      <c r="M29" s="207"/>
      <c r="N29" s="215"/>
      <c r="O29" s="29"/>
      <c r="P29" s="118">
        <v>17</v>
      </c>
      <c r="Q29" s="18"/>
      <c r="R29" s="216"/>
      <c r="S29" s="216"/>
      <c r="T29" s="216"/>
      <c r="U29" s="216"/>
      <c r="V29" s="216"/>
      <c r="W29" s="216"/>
      <c r="X29" s="216"/>
      <c r="Y29" s="216"/>
      <c r="Z29" s="207"/>
      <c r="AA29" s="208"/>
      <c r="AB29" s="205"/>
      <c r="AC29" s="206"/>
    </row>
    <row r="30" spans="1:29" ht="18" customHeight="1">
      <c r="A30" s="107">
        <v>18</v>
      </c>
      <c r="B30" s="18"/>
      <c r="C30" s="216"/>
      <c r="D30" s="216"/>
      <c r="E30" s="216"/>
      <c r="F30" s="216"/>
      <c r="G30" s="216"/>
      <c r="H30" s="216"/>
      <c r="I30" s="216"/>
      <c r="J30" s="216"/>
      <c r="K30" s="207"/>
      <c r="L30" s="208"/>
      <c r="M30" s="207"/>
      <c r="N30" s="215"/>
      <c r="O30" s="29"/>
      <c r="P30" s="118">
        <v>18</v>
      </c>
      <c r="Q30" s="18"/>
      <c r="R30" s="216"/>
      <c r="S30" s="216"/>
      <c r="T30" s="216"/>
      <c r="U30" s="216"/>
      <c r="V30" s="216"/>
      <c r="W30" s="216"/>
      <c r="X30" s="216"/>
      <c r="Y30" s="216"/>
      <c r="Z30" s="207"/>
      <c r="AA30" s="208"/>
      <c r="AB30" s="205"/>
      <c r="AC30" s="206"/>
    </row>
    <row r="31" spans="1:29" ht="18" customHeight="1">
      <c r="A31" s="107">
        <v>19</v>
      </c>
      <c r="B31" s="18"/>
      <c r="C31" s="216"/>
      <c r="D31" s="216"/>
      <c r="E31" s="216"/>
      <c r="F31" s="216"/>
      <c r="G31" s="216"/>
      <c r="H31" s="216"/>
      <c r="I31" s="216"/>
      <c r="J31" s="216"/>
      <c r="K31" s="207"/>
      <c r="L31" s="208"/>
      <c r="M31" s="207"/>
      <c r="N31" s="215"/>
      <c r="O31" s="29"/>
      <c r="P31" s="118">
        <v>19</v>
      </c>
      <c r="Q31" s="18"/>
      <c r="R31" s="216"/>
      <c r="S31" s="216"/>
      <c r="T31" s="216"/>
      <c r="U31" s="216"/>
      <c r="V31" s="216"/>
      <c r="W31" s="216"/>
      <c r="X31" s="216"/>
      <c r="Y31" s="216"/>
      <c r="Z31" s="207"/>
      <c r="AA31" s="208"/>
      <c r="AB31" s="205"/>
      <c r="AC31" s="206"/>
    </row>
    <row r="32" spans="1:29" ht="18" customHeight="1">
      <c r="A32" s="107">
        <v>20</v>
      </c>
      <c r="B32" s="18"/>
      <c r="C32" s="216"/>
      <c r="D32" s="216"/>
      <c r="E32" s="216"/>
      <c r="F32" s="216"/>
      <c r="G32" s="216"/>
      <c r="H32" s="216"/>
      <c r="I32" s="216"/>
      <c r="J32" s="216"/>
      <c r="K32" s="207"/>
      <c r="L32" s="208"/>
      <c r="M32" s="207"/>
      <c r="N32" s="215"/>
      <c r="O32" s="29"/>
      <c r="P32" s="118">
        <v>20</v>
      </c>
      <c r="Q32" s="18"/>
      <c r="R32" s="216"/>
      <c r="S32" s="216"/>
      <c r="T32" s="216"/>
      <c r="U32" s="216"/>
      <c r="V32" s="216"/>
      <c r="W32" s="216"/>
      <c r="X32" s="216"/>
      <c r="Y32" s="216"/>
      <c r="Z32" s="207"/>
      <c r="AA32" s="208"/>
      <c r="AB32" s="205"/>
      <c r="AC32" s="206"/>
    </row>
    <row r="33" spans="1:29" s="113" customFormat="1" ht="15" customHeight="1">
      <c r="A33" s="227" t="s">
        <v>11</v>
      </c>
      <c r="B33" s="213"/>
      <c r="C33" s="200"/>
      <c r="D33" s="213"/>
      <c r="E33" s="200"/>
      <c r="F33" s="213"/>
      <c r="G33" s="200"/>
      <c r="H33" s="213"/>
      <c r="I33" s="200"/>
      <c r="J33" s="213"/>
      <c r="K33" s="200"/>
      <c r="L33" s="213"/>
      <c r="M33" s="200"/>
      <c r="N33" s="225"/>
      <c r="O33" s="102"/>
      <c r="P33" s="225" t="s">
        <v>11</v>
      </c>
      <c r="Q33" s="213"/>
      <c r="R33" s="200"/>
      <c r="S33" s="213"/>
      <c r="T33" s="200"/>
      <c r="U33" s="213"/>
      <c r="V33" s="200"/>
      <c r="W33" s="213"/>
      <c r="X33" s="200"/>
      <c r="Y33" s="213"/>
      <c r="Z33" s="200"/>
      <c r="AA33" s="213"/>
      <c r="AB33" s="200"/>
      <c r="AC33" s="201"/>
    </row>
    <row r="34" spans="1:29" s="113" customFormat="1" ht="14.25" customHeight="1">
      <c r="A34" s="228" t="s">
        <v>12</v>
      </c>
      <c r="B34" s="214"/>
      <c r="C34" s="211"/>
      <c r="D34" s="214"/>
      <c r="E34" s="211"/>
      <c r="F34" s="214"/>
      <c r="G34" s="211"/>
      <c r="H34" s="214"/>
      <c r="I34" s="211"/>
      <c r="J34" s="214"/>
      <c r="K34" s="211"/>
      <c r="L34" s="214"/>
      <c r="M34" s="211"/>
      <c r="N34" s="226"/>
      <c r="O34" s="102"/>
      <c r="P34" s="226" t="s">
        <v>12</v>
      </c>
      <c r="Q34" s="214"/>
      <c r="R34" s="211"/>
      <c r="S34" s="214"/>
      <c r="T34" s="211"/>
      <c r="U34" s="214"/>
      <c r="V34" s="211"/>
      <c r="W34" s="214"/>
      <c r="X34" s="211"/>
      <c r="Y34" s="214"/>
      <c r="Z34" s="211"/>
      <c r="AA34" s="214"/>
      <c r="AB34" s="202"/>
      <c r="AC34" s="203"/>
    </row>
    <row r="35" spans="1:29" s="113" customFormat="1" ht="18" customHeight="1">
      <c r="A35" s="108"/>
      <c r="B35" s="124"/>
      <c r="C35" s="213" t="s">
        <v>2</v>
      </c>
      <c r="D35" s="218"/>
      <c r="E35" s="218" t="s">
        <v>3</v>
      </c>
      <c r="F35" s="218"/>
      <c r="G35" s="218" t="s">
        <v>4</v>
      </c>
      <c r="H35" s="218"/>
      <c r="I35" s="218" t="s">
        <v>5</v>
      </c>
      <c r="J35" s="200"/>
      <c r="K35" s="218" t="s">
        <v>9</v>
      </c>
      <c r="L35" s="218"/>
      <c r="M35" s="200" t="s">
        <v>11</v>
      </c>
      <c r="N35" s="225"/>
      <c r="O35" s="102"/>
      <c r="P35" s="119"/>
      <c r="Q35" s="124"/>
      <c r="R35" s="218" t="s">
        <v>2</v>
      </c>
      <c r="S35" s="218"/>
      <c r="T35" s="218" t="s">
        <v>3</v>
      </c>
      <c r="U35" s="218"/>
      <c r="V35" s="218" t="s">
        <v>4</v>
      </c>
      <c r="W35" s="218"/>
      <c r="X35" s="218" t="s">
        <v>5</v>
      </c>
      <c r="Y35" s="218"/>
      <c r="Z35" s="218" t="s">
        <v>9</v>
      </c>
      <c r="AA35" s="218"/>
      <c r="AB35" s="200" t="s">
        <v>11</v>
      </c>
      <c r="AC35" s="201"/>
    </row>
    <row r="36" spans="1:29" ht="9" customHeight="1">
      <c r="A36" s="109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31"/>
      <c r="P36" s="120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33"/>
    </row>
    <row r="37" spans="1:29" ht="15.75">
      <c r="A37" s="110" t="s">
        <v>40</v>
      </c>
      <c r="B37" s="10"/>
      <c r="C37" s="10"/>
      <c r="D37" s="10"/>
      <c r="E37" s="10"/>
      <c r="F37" s="10"/>
      <c r="G37" s="10"/>
      <c r="H37" s="10"/>
      <c r="I37" s="5"/>
      <c r="J37" s="5"/>
      <c r="K37" s="5"/>
      <c r="L37" s="10"/>
      <c r="M37" s="10"/>
      <c r="N37" s="10"/>
      <c r="O37" s="31"/>
      <c r="P37" s="121" t="s">
        <v>40</v>
      </c>
      <c r="Q37" s="10"/>
      <c r="R37" s="10"/>
      <c r="S37" s="10"/>
      <c r="T37" s="10"/>
      <c r="U37" s="10"/>
      <c r="V37" s="10"/>
      <c r="W37" s="10"/>
      <c r="X37" s="5"/>
      <c r="Y37" s="5"/>
      <c r="Z37" s="5"/>
      <c r="AA37" s="10"/>
      <c r="AB37" s="10"/>
      <c r="AC37" s="22"/>
    </row>
    <row r="38" spans="1:29" ht="9.75" customHeight="1">
      <c r="A38" s="111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31"/>
      <c r="P38" s="122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22"/>
    </row>
    <row r="39" spans="1:29" ht="18" customHeight="1">
      <c r="A39" s="110" t="s">
        <v>39</v>
      </c>
      <c r="B39" s="10"/>
      <c r="C39" s="10"/>
      <c r="D39" s="10"/>
      <c r="E39" s="5"/>
      <c r="F39" s="5"/>
      <c r="G39" s="5"/>
      <c r="H39" s="5"/>
      <c r="I39" s="5"/>
      <c r="J39" s="5"/>
      <c r="K39" s="5"/>
      <c r="L39" s="5"/>
      <c r="M39" s="5"/>
      <c r="N39" s="10"/>
      <c r="O39" s="31"/>
      <c r="P39" s="121" t="s">
        <v>39</v>
      </c>
      <c r="Q39" s="10"/>
      <c r="R39" s="10"/>
      <c r="S39" s="10"/>
      <c r="T39" s="5"/>
      <c r="U39" s="5"/>
      <c r="V39" s="5"/>
      <c r="W39" s="5"/>
      <c r="X39" s="5"/>
      <c r="Y39" s="5"/>
      <c r="Z39" s="5"/>
      <c r="AA39" s="5"/>
      <c r="AB39" s="5"/>
      <c r="AC39" s="22"/>
    </row>
    <row r="40" spans="1:29" ht="9" customHeight="1" thickBot="1">
      <c r="A40" s="11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32"/>
      <c r="P40" s="1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4"/>
    </row>
  </sheetData>
  <mergeCells count="292">
    <mergeCell ref="K35:L35"/>
    <mergeCell ref="Z35:AA35"/>
    <mergeCell ref="R35:S35"/>
    <mergeCell ref="T35:U35"/>
    <mergeCell ref="V35:W35"/>
    <mergeCell ref="X35:Y35"/>
    <mergeCell ref="M35:N35"/>
    <mergeCell ref="C35:D35"/>
    <mergeCell ref="E35:F35"/>
    <mergeCell ref="G35:H35"/>
    <mergeCell ref="I35:J35"/>
    <mergeCell ref="P33:Q33"/>
    <mergeCell ref="P34:Q34"/>
    <mergeCell ref="A33:B33"/>
    <mergeCell ref="A34:B34"/>
    <mergeCell ref="C33:D34"/>
    <mergeCell ref="E33:F34"/>
    <mergeCell ref="G33:H34"/>
    <mergeCell ref="I33:J34"/>
    <mergeCell ref="K33:L34"/>
    <mergeCell ref="M33:N34"/>
    <mergeCell ref="R32:S32"/>
    <mergeCell ref="T32:U32"/>
    <mergeCell ref="V32:W32"/>
    <mergeCell ref="X32:Y32"/>
    <mergeCell ref="R31:S31"/>
    <mergeCell ref="T31:U31"/>
    <mergeCell ref="V31:W31"/>
    <mergeCell ref="X31:Y31"/>
    <mergeCell ref="R30:S30"/>
    <mergeCell ref="T30:U30"/>
    <mergeCell ref="V30:W30"/>
    <mergeCell ref="X30:Y30"/>
    <mergeCell ref="R29:S29"/>
    <mergeCell ref="T29:U29"/>
    <mergeCell ref="V29:W29"/>
    <mergeCell ref="X29:Y29"/>
    <mergeCell ref="R28:S28"/>
    <mergeCell ref="T28:U28"/>
    <mergeCell ref="V28:W28"/>
    <mergeCell ref="X28:Y28"/>
    <mergeCell ref="R27:S27"/>
    <mergeCell ref="T27:U27"/>
    <mergeCell ref="V27:W27"/>
    <mergeCell ref="X27:Y27"/>
    <mergeCell ref="R26:S26"/>
    <mergeCell ref="T26:U26"/>
    <mergeCell ref="V26:W26"/>
    <mergeCell ref="X26:Y26"/>
    <mergeCell ref="R25:S25"/>
    <mergeCell ref="T25:U25"/>
    <mergeCell ref="V25:W25"/>
    <mergeCell ref="X25:Y25"/>
    <mergeCell ref="R24:S24"/>
    <mergeCell ref="T24:U24"/>
    <mergeCell ref="V24:W24"/>
    <mergeCell ref="X24:Y24"/>
    <mergeCell ref="R23:S23"/>
    <mergeCell ref="T23:U23"/>
    <mergeCell ref="V23:W23"/>
    <mergeCell ref="X23:Y23"/>
    <mergeCell ref="R22:S22"/>
    <mergeCell ref="T22:U22"/>
    <mergeCell ref="V22:W22"/>
    <mergeCell ref="X22:Y22"/>
    <mergeCell ref="R21:S21"/>
    <mergeCell ref="T21:U21"/>
    <mergeCell ref="V21:W21"/>
    <mergeCell ref="X21:Y21"/>
    <mergeCell ref="R20:S20"/>
    <mergeCell ref="T20:U20"/>
    <mergeCell ref="V20:W20"/>
    <mergeCell ref="X20:Y20"/>
    <mergeCell ref="R19:S19"/>
    <mergeCell ref="T19:U19"/>
    <mergeCell ref="V19:W19"/>
    <mergeCell ref="X19:Y19"/>
    <mergeCell ref="R18:S18"/>
    <mergeCell ref="T18:U18"/>
    <mergeCell ref="V18:W18"/>
    <mergeCell ref="X18:Y18"/>
    <mergeCell ref="R17:S17"/>
    <mergeCell ref="T17:U17"/>
    <mergeCell ref="V17:W17"/>
    <mergeCell ref="X17:Y17"/>
    <mergeCell ref="R16:S16"/>
    <mergeCell ref="T16:U16"/>
    <mergeCell ref="V16:W16"/>
    <mergeCell ref="X16:Y16"/>
    <mergeCell ref="R15:S15"/>
    <mergeCell ref="T15:U15"/>
    <mergeCell ref="V15:W15"/>
    <mergeCell ref="X15:Y15"/>
    <mergeCell ref="R14:S14"/>
    <mergeCell ref="T14:U14"/>
    <mergeCell ref="V14:W14"/>
    <mergeCell ref="X14:Y14"/>
    <mergeCell ref="C32:D32"/>
    <mergeCell ref="E32:F32"/>
    <mergeCell ref="G32:H32"/>
    <mergeCell ref="I32:J32"/>
    <mergeCell ref="C31:D31"/>
    <mergeCell ref="E31:F31"/>
    <mergeCell ref="G31:H31"/>
    <mergeCell ref="I31:J31"/>
    <mergeCell ref="C30:D30"/>
    <mergeCell ref="E30:F30"/>
    <mergeCell ref="G30:H30"/>
    <mergeCell ref="I30:J30"/>
    <mergeCell ref="C29:D29"/>
    <mergeCell ref="E29:F29"/>
    <mergeCell ref="G29:H29"/>
    <mergeCell ref="I29:J29"/>
    <mergeCell ref="C28:D28"/>
    <mergeCell ref="E28:F28"/>
    <mergeCell ref="G28:H28"/>
    <mergeCell ref="I28:J28"/>
    <mergeCell ref="C27:D27"/>
    <mergeCell ref="E27:F27"/>
    <mergeCell ref="G27:H27"/>
    <mergeCell ref="I27:J27"/>
    <mergeCell ref="C26:D26"/>
    <mergeCell ref="E26:F26"/>
    <mergeCell ref="G26:H26"/>
    <mergeCell ref="I26:J26"/>
    <mergeCell ref="C25:D25"/>
    <mergeCell ref="E25:F25"/>
    <mergeCell ref="G25:H25"/>
    <mergeCell ref="I25:J25"/>
    <mergeCell ref="C24:D24"/>
    <mergeCell ref="E24:F24"/>
    <mergeCell ref="G24:H24"/>
    <mergeCell ref="I24:J24"/>
    <mergeCell ref="C23:D23"/>
    <mergeCell ref="E23:F23"/>
    <mergeCell ref="G23:H23"/>
    <mergeCell ref="I23:J23"/>
    <mergeCell ref="C22:D22"/>
    <mergeCell ref="E22:F22"/>
    <mergeCell ref="G22:H22"/>
    <mergeCell ref="I22:J22"/>
    <mergeCell ref="C21:D21"/>
    <mergeCell ref="E21:F21"/>
    <mergeCell ref="G21:H21"/>
    <mergeCell ref="I21:J21"/>
    <mergeCell ref="C20:D20"/>
    <mergeCell ref="E20:F20"/>
    <mergeCell ref="G20:H20"/>
    <mergeCell ref="I20:J20"/>
    <mergeCell ref="C19:D19"/>
    <mergeCell ref="E19:F19"/>
    <mergeCell ref="G19:H19"/>
    <mergeCell ref="I19:J19"/>
    <mergeCell ref="C18:D18"/>
    <mergeCell ref="E18:F18"/>
    <mergeCell ref="G18:H18"/>
    <mergeCell ref="I18:J18"/>
    <mergeCell ref="C17:D17"/>
    <mergeCell ref="E17:F17"/>
    <mergeCell ref="G17:H17"/>
    <mergeCell ref="I17:J17"/>
    <mergeCell ref="C16:D16"/>
    <mergeCell ref="E16:F16"/>
    <mergeCell ref="G16:H16"/>
    <mergeCell ref="I16:J16"/>
    <mergeCell ref="C15:D15"/>
    <mergeCell ref="E15:F15"/>
    <mergeCell ref="G15:H15"/>
    <mergeCell ref="I15:J15"/>
    <mergeCell ref="C14:D14"/>
    <mergeCell ref="E14:F14"/>
    <mergeCell ref="G14:H14"/>
    <mergeCell ref="I14:J14"/>
    <mergeCell ref="Z11:AA11"/>
    <mergeCell ref="Z12:AA12"/>
    <mergeCell ref="A1:AB1"/>
    <mergeCell ref="C11:J11"/>
    <mergeCell ref="R11:Y11"/>
    <mergeCell ref="V12:W12"/>
    <mergeCell ref="C12:D12"/>
    <mergeCell ref="I12:J12"/>
    <mergeCell ref="M11:N11"/>
    <mergeCell ref="V13:W13"/>
    <mergeCell ref="X12:Y12"/>
    <mergeCell ref="X13:Y13"/>
    <mergeCell ref="K12:L12"/>
    <mergeCell ref="R12:S12"/>
    <mergeCell ref="R13:S13"/>
    <mergeCell ref="T12:U12"/>
    <mergeCell ref="T13:U13"/>
    <mergeCell ref="P12:Q12"/>
    <mergeCell ref="M12:N12"/>
    <mergeCell ref="I13:J13"/>
    <mergeCell ref="A11:B11"/>
    <mergeCell ref="A12:B12"/>
    <mergeCell ref="P11:Q11"/>
    <mergeCell ref="K11:L11"/>
    <mergeCell ref="C13:D13"/>
    <mergeCell ref="E12:F12"/>
    <mergeCell ref="E13:F13"/>
    <mergeCell ref="G12:H12"/>
    <mergeCell ref="G13:H13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R33:S34"/>
    <mergeCell ref="T33:U34"/>
    <mergeCell ref="V33:W34"/>
    <mergeCell ref="X33:Y34"/>
    <mergeCell ref="Z33:AA34"/>
    <mergeCell ref="Z13:AA13"/>
    <mergeCell ref="Z14:AA14"/>
    <mergeCell ref="Z15:AA15"/>
    <mergeCell ref="Z16:AA16"/>
    <mergeCell ref="Z17:AA17"/>
    <mergeCell ref="Z18:AA18"/>
    <mergeCell ref="Z19:AA19"/>
    <mergeCell ref="Z20:AA20"/>
    <mergeCell ref="Z21:AA21"/>
    <mergeCell ref="Z22:AA22"/>
    <mergeCell ref="Z23:AA23"/>
    <mergeCell ref="Z24:AA24"/>
    <mergeCell ref="Z25:AA25"/>
    <mergeCell ref="Z26:AA26"/>
    <mergeCell ref="Z27:AA27"/>
    <mergeCell ref="Z28:AA28"/>
    <mergeCell ref="Z29:AA29"/>
    <mergeCell ref="Z30:AA30"/>
    <mergeCell ref="Z31:AA31"/>
    <mergeCell ref="Z32:AA32"/>
    <mergeCell ref="AB11:AC11"/>
    <mergeCell ref="AB12:AC12"/>
    <mergeCell ref="AB13:AC13"/>
    <mergeCell ref="AB14:AC14"/>
    <mergeCell ref="AB15:AC15"/>
    <mergeCell ref="AB16:AC16"/>
    <mergeCell ref="AB17:AC17"/>
    <mergeCell ref="AB18:AC18"/>
    <mergeCell ref="AB19:AC19"/>
    <mergeCell ref="AB20:AC20"/>
    <mergeCell ref="AB21:AC21"/>
    <mergeCell ref="AB22:AC22"/>
    <mergeCell ref="AB23:AC23"/>
    <mergeCell ref="AB24:AC24"/>
    <mergeCell ref="AB25:AC25"/>
    <mergeCell ref="AB33:AC34"/>
    <mergeCell ref="AB35:AC35"/>
    <mergeCell ref="G2:J2"/>
    <mergeCell ref="AB30:AC30"/>
    <mergeCell ref="AB31:AC31"/>
    <mergeCell ref="AB32:AC32"/>
    <mergeCell ref="AB26:AC26"/>
    <mergeCell ref="AB27:AC27"/>
    <mergeCell ref="AB28:AC28"/>
    <mergeCell ref="AB29:AC29"/>
  </mergeCells>
  <printOptions horizontalCentered="1" verticalCentered="1"/>
  <pageMargins left="0.5" right="0.5" top="0.25" bottom="0.25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0"/>
  <sheetViews>
    <sheetView showGridLines="0" workbookViewId="0" topLeftCell="A1">
      <selection activeCell="L26" sqref="L26"/>
    </sheetView>
  </sheetViews>
  <sheetFormatPr defaultColWidth="9.00390625" defaultRowHeight="12.75"/>
  <cols>
    <col min="1" max="1" width="13.125" style="0" customWidth="1"/>
    <col min="2" max="2" width="3.375" style="0" customWidth="1"/>
    <col min="3" max="3" width="4.50390625" style="0" customWidth="1"/>
    <col min="4" max="4" width="1.4921875" style="0" customWidth="1"/>
    <col min="5" max="5" width="3.875" style="0" customWidth="1"/>
    <col min="6" max="6" width="3.625" style="0" customWidth="1"/>
    <col min="7" max="7" width="2.625" style="0" customWidth="1"/>
    <col min="14" max="14" width="8.875" style="0" hidden="1" customWidth="1"/>
  </cols>
  <sheetData>
    <row r="1" spans="1:15" ht="30.75">
      <c r="A1" s="229" t="s">
        <v>15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</row>
    <row r="3" spans="2:13" s="11" customFormat="1" ht="23.25">
      <c r="B3" s="11" t="s">
        <v>16</v>
      </c>
      <c r="H3" s="16"/>
      <c r="I3" s="16"/>
      <c r="J3" s="16"/>
      <c r="K3" s="16"/>
      <c r="L3" s="16"/>
      <c r="M3" s="16"/>
    </row>
    <row r="4" spans="8:13" s="11" customFormat="1" ht="14.25" customHeight="1">
      <c r="H4" s="17"/>
      <c r="I4" s="17"/>
      <c r="J4" s="17"/>
      <c r="K4" s="17"/>
      <c r="L4" s="17"/>
      <c r="M4" s="17"/>
    </row>
    <row r="5" s="1" customFormat="1" ht="18.75">
      <c r="B5" s="1" t="s">
        <v>18</v>
      </c>
    </row>
    <row r="6" ht="8.25" customHeight="1"/>
    <row r="7" spans="3:14" ht="26.25" customHeight="1">
      <c r="C7" s="2" t="s">
        <v>19</v>
      </c>
      <c r="D7" s="2"/>
      <c r="E7" s="2"/>
      <c r="F7" s="13"/>
      <c r="G7" s="13"/>
      <c r="H7" s="13"/>
      <c r="I7" s="13"/>
      <c r="J7" s="13"/>
      <c r="K7" s="13"/>
      <c r="L7" s="13"/>
      <c r="M7" s="13"/>
      <c r="N7" s="13"/>
    </row>
    <row r="8" spans="3:14" ht="26.25" customHeight="1">
      <c r="C8" s="2" t="s">
        <v>20</v>
      </c>
      <c r="D8" s="2"/>
      <c r="E8" s="2"/>
      <c r="F8" s="14"/>
      <c r="G8" s="14"/>
      <c r="H8" s="14"/>
      <c r="I8" s="14"/>
      <c r="J8" s="14"/>
      <c r="K8" s="14"/>
      <c r="L8" s="14"/>
      <c r="M8" s="14"/>
      <c r="N8" s="14"/>
    </row>
    <row r="9" spans="3:14" ht="26.25" customHeight="1">
      <c r="C9" s="2"/>
      <c r="D9" s="2"/>
      <c r="E9" s="2"/>
      <c r="F9" s="14"/>
      <c r="G9" s="14"/>
      <c r="H9" s="14"/>
      <c r="I9" s="14"/>
      <c r="J9" s="14"/>
      <c r="K9" s="14"/>
      <c r="L9" s="14"/>
      <c r="M9" s="14"/>
      <c r="N9" s="14"/>
    </row>
    <row r="10" spans="3:14" ht="26.25" customHeight="1">
      <c r="C10" s="2" t="s">
        <v>21</v>
      </c>
      <c r="D10" s="2"/>
      <c r="E10" s="2"/>
      <c r="F10" s="14"/>
      <c r="G10" s="14"/>
      <c r="H10" s="14"/>
      <c r="I10" s="14"/>
      <c r="J10" s="14"/>
      <c r="K10" s="14"/>
      <c r="L10" s="14"/>
      <c r="M10" s="14"/>
      <c r="N10" s="14"/>
    </row>
    <row r="11" spans="3:14" ht="26.25" customHeight="1">
      <c r="C11" s="2"/>
      <c r="D11" s="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3:14" s="2" customFormat="1" ht="26.25" customHeight="1">
      <c r="C12" s="2" t="s">
        <v>19</v>
      </c>
      <c r="F12" s="13"/>
      <c r="G12" s="13"/>
      <c r="H12" s="13"/>
      <c r="I12" s="13"/>
      <c r="J12" s="13"/>
      <c r="K12" s="13"/>
      <c r="L12" s="13"/>
      <c r="M12" s="13"/>
      <c r="N12" s="13"/>
    </row>
    <row r="13" spans="3:14" s="2" customFormat="1" ht="26.25" customHeight="1">
      <c r="C13" s="2" t="s">
        <v>20</v>
      </c>
      <c r="F13" s="14"/>
      <c r="G13" s="14"/>
      <c r="H13" s="14"/>
      <c r="I13" s="14"/>
      <c r="J13" s="14"/>
      <c r="K13" s="14"/>
      <c r="L13" s="14"/>
      <c r="M13" s="14"/>
      <c r="N13" s="14"/>
    </row>
    <row r="14" spans="6:14" s="2" customFormat="1" ht="26.25" customHeight="1">
      <c r="F14" s="14"/>
      <c r="G14" s="14"/>
      <c r="H14" s="14"/>
      <c r="I14" s="14"/>
      <c r="J14" s="14"/>
      <c r="K14" s="14"/>
      <c r="L14" s="14"/>
      <c r="M14" s="14"/>
      <c r="N14" s="14"/>
    </row>
    <row r="15" spans="3:14" s="2" customFormat="1" ht="26.25" customHeight="1">
      <c r="C15" s="2" t="s">
        <v>21</v>
      </c>
      <c r="F15" s="14"/>
      <c r="G15" s="14"/>
      <c r="H15" s="14"/>
      <c r="I15" s="14"/>
      <c r="J15" s="14"/>
      <c r="K15" s="14"/>
      <c r="L15" s="14"/>
      <c r="M15" s="14"/>
      <c r="N15" s="14"/>
    </row>
    <row r="16" spans="5:14" ht="21" customHeight="1">
      <c r="E16" s="10"/>
      <c r="F16" s="15"/>
      <c r="G16" s="15"/>
      <c r="H16" s="15"/>
      <c r="I16" s="15"/>
      <c r="J16" s="15"/>
      <c r="K16" s="15"/>
      <c r="L16" s="15"/>
      <c r="M16" s="15"/>
      <c r="N16" s="15"/>
    </row>
    <row r="17" s="1" customFormat="1" ht="18.75">
      <c r="B17" s="1" t="s">
        <v>17</v>
      </c>
    </row>
    <row r="18" ht="7.5" customHeight="1"/>
    <row r="19" spans="3:14" s="2" customFormat="1" ht="25.5" customHeight="1">
      <c r="C19" s="2">
        <v>1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3:14" s="2" customFormat="1" ht="25.5" customHeight="1">
      <c r="C20" s="2">
        <v>2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3:14" s="2" customFormat="1" ht="25.5" customHeight="1">
      <c r="C21" s="2">
        <v>3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3:14" s="2" customFormat="1" ht="25.5" customHeight="1">
      <c r="C22" s="2">
        <v>4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3:14" s="2" customFormat="1" ht="25.5" customHeight="1">
      <c r="C23" s="2">
        <v>5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3:14" s="2" customFormat="1" ht="25.5" customHeight="1">
      <c r="C24" s="2">
        <v>6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3:13" ht="25.5" customHeight="1">
      <c r="C25" s="2">
        <v>7</v>
      </c>
      <c r="D25" s="2"/>
      <c r="E25" s="14"/>
      <c r="F25" s="14"/>
      <c r="G25" s="14"/>
      <c r="H25" s="14"/>
      <c r="I25" s="14"/>
      <c r="J25" s="14"/>
      <c r="K25" s="14"/>
      <c r="L25" s="14"/>
      <c r="M25" s="14"/>
    </row>
    <row r="26" spans="3:13" ht="25.5" customHeight="1">
      <c r="C26" s="2">
        <v>8</v>
      </c>
      <c r="D26" s="2"/>
      <c r="E26" s="14"/>
      <c r="F26" s="14"/>
      <c r="G26" s="14"/>
      <c r="H26" s="14"/>
      <c r="I26" s="14"/>
      <c r="J26" s="14"/>
      <c r="K26" s="14"/>
      <c r="L26" s="14"/>
      <c r="M26" s="14"/>
    </row>
    <row r="27" spans="3:13" ht="25.5" customHeight="1">
      <c r="C27" s="2">
        <v>9</v>
      </c>
      <c r="D27" s="2"/>
      <c r="E27" s="14"/>
      <c r="F27" s="14"/>
      <c r="G27" s="14"/>
      <c r="H27" s="14"/>
      <c r="I27" s="14"/>
      <c r="J27" s="14"/>
      <c r="K27" s="14"/>
      <c r="L27" s="14"/>
      <c r="M27" s="14"/>
    </row>
    <row r="28" spans="3:13" ht="25.5" customHeight="1">
      <c r="C28" s="2">
        <v>10</v>
      </c>
      <c r="D28" s="2"/>
      <c r="E28" s="14"/>
      <c r="F28" s="14"/>
      <c r="G28" s="14"/>
      <c r="H28" s="14"/>
      <c r="I28" s="14"/>
      <c r="J28" s="14"/>
      <c r="K28" s="14"/>
      <c r="L28" s="14"/>
      <c r="M28" s="14"/>
    </row>
    <row r="29" spans="3:13" ht="25.5" customHeight="1">
      <c r="C29" s="2">
        <v>11</v>
      </c>
      <c r="D29" s="2"/>
      <c r="E29" s="14"/>
      <c r="F29" s="14"/>
      <c r="G29" s="14"/>
      <c r="H29" s="14"/>
      <c r="I29" s="14"/>
      <c r="J29" s="14"/>
      <c r="K29" s="14"/>
      <c r="L29" s="14"/>
      <c r="M29" s="14"/>
    </row>
    <row r="30" spans="3:13" ht="25.5" customHeight="1">
      <c r="C30" s="2">
        <v>12</v>
      </c>
      <c r="D30" s="2"/>
      <c r="E30" s="14"/>
      <c r="F30" s="14"/>
      <c r="G30" s="14"/>
      <c r="H30" s="14"/>
      <c r="I30" s="14"/>
      <c r="J30" s="14"/>
      <c r="K30" s="14"/>
      <c r="L30" s="14"/>
      <c r="M30" s="14"/>
    </row>
  </sheetData>
  <mergeCells count="1">
    <mergeCell ref="A1:O1"/>
  </mergeCells>
  <printOptions horizontalCentered="1"/>
  <pageMargins left="0.75" right="0.7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"/>
  <sheetViews>
    <sheetView showGridLines="0" tabSelected="1" zoomScale="65" zoomScaleNormal="65" workbookViewId="0" topLeftCell="A1">
      <selection activeCell="I23" sqref="I23"/>
    </sheetView>
  </sheetViews>
  <sheetFormatPr defaultColWidth="9.00390625" defaultRowHeight="12.75"/>
  <cols>
    <col min="1" max="1" width="3.875" style="41" customWidth="1"/>
    <col min="2" max="2" width="2.125" style="41" customWidth="1"/>
    <col min="3" max="3" width="33.00390625" style="41" customWidth="1"/>
    <col min="4" max="16" width="7.00390625" style="38" customWidth="1"/>
    <col min="17" max="17" width="8.125" style="38" customWidth="1"/>
    <col min="18" max="18" width="10.875" style="38" customWidth="1"/>
    <col min="19" max="32" width="6.625" style="41" customWidth="1"/>
    <col min="33" max="16384" width="22.50390625" style="41" customWidth="1"/>
  </cols>
  <sheetData>
    <row r="1" spans="1:18" ht="41.25" customHeight="1">
      <c r="A1" s="167" t="s">
        <v>29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60"/>
    </row>
    <row r="2" spans="1:18" ht="27" customHeight="1">
      <c r="A2" s="59"/>
      <c r="B2" s="60"/>
      <c r="C2" s="61" t="s">
        <v>45</v>
      </c>
      <c r="D2" s="62">
        <v>1</v>
      </c>
      <c r="E2" s="62">
        <v>2</v>
      </c>
      <c r="F2" s="62">
        <v>3</v>
      </c>
      <c r="G2" s="62">
        <v>4</v>
      </c>
      <c r="H2" s="62">
        <v>5</v>
      </c>
      <c r="I2" s="62">
        <v>6</v>
      </c>
      <c r="J2" s="62">
        <v>7</v>
      </c>
      <c r="K2" s="62">
        <v>8</v>
      </c>
      <c r="L2" s="62">
        <v>9</v>
      </c>
      <c r="M2" s="62">
        <v>10</v>
      </c>
      <c r="N2" s="62">
        <v>11</v>
      </c>
      <c r="O2" s="62">
        <v>12</v>
      </c>
      <c r="P2" s="62">
        <v>13</v>
      </c>
      <c r="Q2" s="62" t="s">
        <v>31</v>
      </c>
      <c r="R2" s="62" t="s">
        <v>30</v>
      </c>
    </row>
    <row r="3" spans="1:18" ht="33.75" customHeight="1">
      <c r="A3" s="59">
        <v>1</v>
      </c>
      <c r="B3" s="63"/>
      <c r="C3" s="53" t="str">
        <f>'Team List'!$C$12</f>
        <v>Altamont</v>
      </c>
      <c r="D3" s="40" t="s">
        <v>150</v>
      </c>
      <c r="E3" s="40" t="s">
        <v>150</v>
      </c>
      <c r="F3" s="40" t="s">
        <v>150</v>
      </c>
      <c r="G3" s="40" t="s">
        <v>150</v>
      </c>
      <c r="H3" s="40" t="s">
        <v>150</v>
      </c>
      <c r="I3" s="40" t="s">
        <v>150</v>
      </c>
      <c r="J3" s="40" t="s">
        <v>151</v>
      </c>
      <c r="K3" s="40" t="s">
        <v>150</v>
      </c>
      <c r="L3" s="40" t="s">
        <v>150</v>
      </c>
      <c r="M3" s="40" t="s">
        <v>3</v>
      </c>
      <c r="N3" s="40" t="s">
        <v>150</v>
      </c>
      <c r="O3" s="40"/>
      <c r="P3" s="40"/>
      <c r="Q3" s="40">
        <f aca="true" t="shared" si="0" ref="Q3:Q13">COUNTIF(D3:N3,"W")</f>
        <v>9</v>
      </c>
      <c r="R3" s="40">
        <f aca="true" t="shared" si="1" ref="R3:R13">COUNTIF(D3:N3,"L")</f>
        <v>1</v>
      </c>
    </row>
    <row r="4" spans="1:18" ht="33.75" customHeight="1">
      <c r="A4" s="59">
        <v>2</v>
      </c>
      <c r="B4" s="63"/>
      <c r="C4" s="53" t="str">
        <f>'Team List'!$C$9</f>
        <v>Russellville</v>
      </c>
      <c r="D4" s="40" t="s">
        <v>150</v>
      </c>
      <c r="E4" s="40" t="s">
        <v>150</v>
      </c>
      <c r="F4" s="40" t="s">
        <v>150</v>
      </c>
      <c r="G4" s="40" t="s">
        <v>3</v>
      </c>
      <c r="H4" s="40" t="s">
        <v>150</v>
      </c>
      <c r="I4" s="40" t="s">
        <v>150</v>
      </c>
      <c r="J4" s="40" t="s">
        <v>150</v>
      </c>
      <c r="K4" s="40" t="s">
        <v>150</v>
      </c>
      <c r="L4" s="40" t="s">
        <v>151</v>
      </c>
      <c r="M4" s="40" t="s">
        <v>150</v>
      </c>
      <c r="N4" s="40" t="s">
        <v>151</v>
      </c>
      <c r="O4" s="40"/>
      <c r="P4" s="40"/>
      <c r="Q4" s="40">
        <f t="shared" si="0"/>
        <v>8</v>
      </c>
      <c r="R4" s="40">
        <f t="shared" si="1"/>
        <v>2</v>
      </c>
    </row>
    <row r="5" spans="1:18" ht="33.75" customHeight="1">
      <c r="A5" s="59">
        <v>3</v>
      </c>
      <c r="B5" s="63"/>
      <c r="C5" s="53" t="str">
        <f>'Team List'!$C$4</f>
        <v>Covenant Christian</v>
      </c>
      <c r="D5" s="40" t="s">
        <v>150</v>
      </c>
      <c r="E5" s="40" t="s">
        <v>151</v>
      </c>
      <c r="F5" s="40" t="s">
        <v>150</v>
      </c>
      <c r="G5" s="40" t="s">
        <v>150</v>
      </c>
      <c r="H5" s="40" t="s">
        <v>3</v>
      </c>
      <c r="I5" s="40" t="s">
        <v>150</v>
      </c>
      <c r="J5" s="40" t="s">
        <v>150</v>
      </c>
      <c r="K5" s="40" t="s">
        <v>150</v>
      </c>
      <c r="L5" s="40" t="s">
        <v>150</v>
      </c>
      <c r="M5" s="40" t="s">
        <v>151</v>
      </c>
      <c r="N5" s="40" t="s">
        <v>151</v>
      </c>
      <c r="O5" s="40"/>
      <c r="P5" s="40"/>
      <c r="Q5" s="40">
        <f t="shared" si="0"/>
        <v>7</v>
      </c>
      <c r="R5" s="40">
        <f t="shared" si="1"/>
        <v>3</v>
      </c>
    </row>
    <row r="6" spans="1:18" ht="33.75" customHeight="1">
      <c r="A6" s="59">
        <v>4</v>
      </c>
      <c r="B6" s="63"/>
      <c r="C6" s="53" t="str">
        <f>'Team List'!$C$2</f>
        <v>Bibb County</v>
      </c>
      <c r="D6" s="40" t="s">
        <v>3</v>
      </c>
      <c r="E6" s="40" t="s">
        <v>150</v>
      </c>
      <c r="F6" s="40" t="s">
        <v>151</v>
      </c>
      <c r="G6" s="40" t="s">
        <v>150</v>
      </c>
      <c r="H6" s="40" t="s">
        <v>151</v>
      </c>
      <c r="I6" s="40" t="s">
        <v>150</v>
      </c>
      <c r="J6" s="40" t="s">
        <v>150</v>
      </c>
      <c r="K6" s="40" t="s">
        <v>151</v>
      </c>
      <c r="L6" s="40" t="s">
        <v>150</v>
      </c>
      <c r="M6" s="40" t="s">
        <v>150</v>
      </c>
      <c r="N6" s="40" t="s">
        <v>151</v>
      </c>
      <c r="O6" s="40"/>
      <c r="P6" s="40"/>
      <c r="Q6" s="40">
        <f t="shared" si="0"/>
        <v>6</v>
      </c>
      <c r="R6" s="40">
        <f t="shared" si="1"/>
        <v>4</v>
      </c>
    </row>
    <row r="7" spans="1:18" ht="33.75" customHeight="1">
      <c r="A7" s="59">
        <v>5</v>
      </c>
      <c r="B7" s="63"/>
      <c r="C7" s="55" t="str">
        <f>'Team List'!$C$3</f>
        <v>Bob Jones</v>
      </c>
      <c r="D7" s="40" t="s">
        <v>151</v>
      </c>
      <c r="E7" s="40" t="s">
        <v>151</v>
      </c>
      <c r="F7" s="40" t="s">
        <v>3</v>
      </c>
      <c r="G7" s="40" t="s">
        <v>151</v>
      </c>
      <c r="H7" s="40" t="s">
        <v>150</v>
      </c>
      <c r="I7" s="40" t="s">
        <v>150</v>
      </c>
      <c r="J7" s="40" t="s">
        <v>150</v>
      </c>
      <c r="K7" s="40" t="s">
        <v>150</v>
      </c>
      <c r="L7" s="40" t="s">
        <v>150</v>
      </c>
      <c r="M7" s="40" t="s">
        <v>151</v>
      </c>
      <c r="N7" s="40" t="s">
        <v>150</v>
      </c>
      <c r="O7" s="40"/>
      <c r="P7" s="40"/>
      <c r="Q7" s="40">
        <f t="shared" si="0"/>
        <v>6</v>
      </c>
      <c r="R7" s="40">
        <f t="shared" si="1"/>
        <v>4</v>
      </c>
    </row>
    <row r="8" spans="1:18" ht="33.75" customHeight="1">
      <c r="A8" s="59">
        <v>6</v>
      </c>
      <c r="B8" s="63"/>
      <c r="C8" s="55" t="str">
        <f>'Team List'!$C$10</f>
        <v>Holy Spirit</v>
      </c>
      <c r="D8" s="40" t="s">
        <v>150</v>
      </c>
      <c r="E8" s="40" t="s">
        <v>151</v>
      </c>
      <c r="F8" s="40" t="s">
        <v>150</v>
      </c>
      <c r="G8" s="40" t="s">
        <v>150</v>
      </c>
      <c r="H8" s="40" t="s">
        <v>151</v>
      </c>
      <c r="I8" s="40" t="s">
        <v>3</v>
      </c>
      <c r="J8" s="40" t="s">
        <v>150</v>
      </c>
      <c r="K8" s="40" t="s">
        <v>151</v>
      </c>
      <c r="L8" s="40" t="s">
        <v>151</v>
      </c>
      <c r="M8" s="40" t="s">
        <v>150</v>
      </c>
      <c r="N8" s="40" t="s">
        <v>150</v>
      </c>
      <c r="O8" s="40"/>
      <c r="P8" s="40"/>
      <c r="Q8" s="40">
        <f t="shared" si="0"/>
        <v>6</v>
      </c>
      <c r="R8" s="40">
        <f t="shared" si="1"/>
        <v>4</v>
      </c>
    </row>
    <row r="9" spans="1:18" ht="33.75" customHeight="1">
      <c r="A9" s="59">
        <v>7</v>
      </c>
      <c r="B9" s="63"/>
      <c r="C9" s="55" t="str">
        <f>'Team List'!$C$6</f>
        <v>Indian Springs </v>
      </c>
      <c r="D9" s="40" t="s">
        <v>151</v>
      </c>
      <c r="E9" s="40" t="s">
        <v>150</v>
      </c>
      <c r="F9" s="40" t="s">
        <v>151</v>
      </c>
      <c r="G9" s="40" t="s">
        <v>151</v>
      </c>
      <c r="H9" s="40" t="s">
        <v>150</v>
      </c>
      <c r="I9" s="40" t="s">
        <v>151</v>
      </c>
      <c r="J9" s="40" t="s">
        <v>151</v>
      </c>
      <c r="K9" s="40" t="s">
        <v>150</v>
      </c>
      <c r="L9" s="40" t="s">
        <v>3</v>
      </c>
      <c r="M9" s="40" t="s">
        <v>150</v>
      </c>
      <c r="N9" s="40" t="s">
        <v>150</v>
      </c>
      <c r="O9" s="40"/>
      <c r="P9" s="40"/>
      <c r="Q9" s="40">
        <f t="shared" si="0"/>
        <v>5</v>
      </c>
      <c r="R9" s="40">
        <f t="shared" si="1"/>
        <v>5</v>
      </c>
    </row>
    <row r="10" spans="1:18" ht="33.75" customHeight="1">
      <c r="A10" s="59">
        <v>8</v>
      </c>
      <c r="B10" s="63"/>
      <c r="C10" s="55" t="str">
        <f>'Team List'!$C$5</f>
        <v>Brindlee Mountain</v>
      </c>
      <c r="D10" s="40" t="s">
        <v>151</v>
      </c>
      <c r="E10" s="40" t="s">
        <v>150</v>
      </c>
      <c r="F10" s="40" t="s">
        <v>151</v>
      </c>
      <c r="G10" s="40" t="s">
        <v>151</v>
      </c>
      <c r="H10" s="40" t="s">
        <v>151</v>
      </c>
      <c r="I10" s="40" t="s">
        <v>151</v>
      </c>
      <c r="J10" s="40" t="s">
        <v>3</v>
      </c>
      <c r="K10" s="40" t="s">
        <v>151</v>
      </c>
      <c r="L10" s="40" t="s">
        <v>150</v>
      </c>
      <c r="M10" s="40" t="s">
        <v>150</v>
      </c>
      <c r="N10" s="40" t="s">
        <v>150</v>
      </c>
      <c r="O10" s="40"/>
      <c r="P10" s="40"/>
      <c r="Q10" s="40">
        <f t="shared" si="0"/>
        <v>4</v>
      </c>
      <c r="R10" s="40">
        <f t="shared" si="1"/>
        <v>6</v>
      </c>
    </row>
    <row r="11" spans="1:18" ht="33.75" customHeight="1">
      <c r="A11" s="59">
        <v>9</v>
      </c>
      <c r="B11" s="63"/>
      <c r="C11" s="55" t="str">
        <f>'Team List'!$C$11</f>
        <v>Susan Moore</v>
      </c>
      <c r="D11" s="40" t="s">
        <v>151</v>
      </c>
      <c r="E11" s="40" t="s">
        <v>151</v>
      </c>
      <c r="F11" s="40" t="s">
        <v>151</v>
      </c>
      <c r="G11" s="40" t="s">
        <v>150</v>
      </c>
      <c r="H11" s="40" t="s">
        <v>150</v>
      </c>
      <c r="I11" s="40" t="s">
        <v>151</v>
      </c>
      <c r="J11" s="40" t="s">
        <v>151</v>
      </c>
      <c r="K11" s="40" t="s">
        <v>3</v>
      </c>
      <c r="L11" s="40" t="s">
        <v>151</v>
      </c>
      <c r="M11" s="40" t="s">
        <v>151</v>
      </c>
      <c r="N11" s="40" t="s">
        <v>151</v>
      </c>
      <c r="O11" s="40"/>
      <c r="P11" s="40"/>
      <c r="Q11" s="40">
        <f t="shared" si="0"/>
        <v>2</v>
      </c>
      <c r="R11" s="40">
        <f t="shared" si="1"/>
        <v>8</v>
      </c>
    </row>
    <row r="12" spans="1:18" ht="33.75" customHeight="1">
      <c r="A12" s="59">
        <v>10</v>
      </c>
      <c r="B12" s="63"/>
      <c r="C12" s="53" t="str">
        <f>'Team List'!$C$8</f>
        <v>Hoover</v>
      </c>
      <c r="D12" s="40" t="s">
        <v>150</v>
      </c>
      <c r="E12" s="40" t="s">
        <v>3</v>
      </c>
      <c r="F12" s="40" t="s">
        <v>151</v>
      </c>
      <c r="G12" s="40" t="s">
        <v>151</v>
      </c>
      <c r="H12" s="40" t="s">
        <v>151</v>
      </c>
      <c r="I12" s="40" t="s">
        <v>151</v>
      </c>
      <c r="J12" s="40" t="s">
        <v>151</v>
      </c>
      <c r="K12" s="40" t="s">
        <v>151</v>
      </c>
      <c r="L12" s="40" t="s">
        <v>151</v>
      </c>
      <c r="M12" s="40" t="s">
        <v>151</v>
      </c>
      <c r="N12" s="40" t="s">
        <v>151</v>
      </c>
      <c r="O12" s="40"/>
      <c r="P12" s="40"/>
      <c r="Q12" s="40">
        <f t="shared" si="0"/>
        <v>1</v>
      </c>
      <c r="R12" s="40">
        <f t="shared" si="1"/>
        <v>9</v>
      </c>
    </row>
    <row r="13" spans="1:18" ht="33.75" customHeight="1">
      <c r="A13" s="59">
        <v>11</v>
      </c>
      <c r="B13" s="63"/>
      <c r="C13" s="53" t="str">
        <f>'Team List'!$C$7</f>
        <v>Gordo</v>
      </c>
      <c r="D13" s="40" t="s">
        <v>151</v>
      </c>
      <c r="E13" s="40" t="s">
        <v>151</v>
      </c>
      <c r="F13" s="40" t="s">
        <v>151</v>
      </c>
      <c r="G13" s="40" t="s">
        <v>151</v>
      </c>
      <c r="H13" s="40" t="s">
        <v>151</v>
      </c>
      <c r="I13" s="40" t="s">
        <v>151</v>
      </c>
      <c r="J13" s="40" t="s">
        <v>151</v>
      </c>
      <c r="K13" s="40" t="s">
        <v>151</v>
      </c>
      <c r="L13" s="40" t="s">
        <v>151</v>
      </c>
      <c r="M13" s="40" t="s">
        <v>151</v>
      </c>
      <c r="N13" s="40" t="s">
        <v>3</v>
      </c>
      <c r="O13" s="40"/>
      <c r="P13" s="40"/>
      <c r="Q13" s="40">
        <f t="shared" si="0"/>
        <v>0</v>
      </c>
      <c r="R13" s="40">
        <f t="shared" si="1"/>
        <v>10</v>
      </c>
    </row>
  </sheetData>
  <mergeCells count="1">
    <mergeCell ref="A1:R1"/>
  </mergeCells>
  <printOptions horizontalCentered="1" verticalCentered="1"/>
  <pageMargins left="0.25" right="0.25" top="0.25" bottom="0.25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3"/>
  <sheetViews>
    <sheetView showGridLines="0" view="pageBreakPreview" zoomScale="70" zoomScaleNormal="65" zoomScaleSheetLayoutView="70" workbookViewId="0" topLeftCell="A1">
      <selection activeCell="C3" sqref="C3:V13"/>
    </sheetView>
  </sheetViews>
  <sheetFormatPr defaultColWidth="9.00390625" defaultRowHeight="12.75"/>
  <cols>
    <col min="1" max="1" width="3.50390625" style="56" customWidth="1"/>
    <col min="2" max="2" width="1.4921875" style="56" customWidth="1"/>
    <col min="3" max="3" width="28.875" style="56" customWidth="1"/>
    <col min="4" max="14" width="7.125" style="56" customWidth="1"/>
    <col min="15" max="15" width="8.625" style="145" customWidth="1"/>
    <col min="16" max="16" width="9.625" style="145" bestFit="1" customWidth="1"/>
    <col min="17" max="20" width="8.875" style="56" customWidth="1"/>
    <col min="21" max="21" width="8.875" style="51" customWidth="1"/>
    <col min="22" max="22" width="8.875" style="150" customWidth="1"/>
    <col min="23" max="16384" width="8.875" style="56" customWidth="1"/>
  </cols>
  <sheetData>
    <row r="1" spans="1:22" ht="39" customHeight="1" thickBot="1">
      <c r="A1" s="161" t="s">
        <v>32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8"/>
    </row>
    <row r="2" spans="1:22" ht="33.75" customHeight="1">
      <c r="A2" s="153"/>
      <c r="B2" s="153"/>
      <c r="C2" s="154" t="s">
        <v>45</v>
      </c>
      <c r="D2" s="70">
        <v>1</v>
      </c>
      <c r="E2" s="70"/>
      <c r="F2" s="70">
        <v>3</v>
      </c>
      <c r="G2" s="70">
        <v>4</v>
      </c>
      <c r="H2" s="70">
        <v>5</v>
      </c>
      <c r="I2" s="70">
        <v>6</v>
      </c>
      <c r="J2" s="70">
        <v>7</v>
      </c>
      <c r="K2" s="70">
        <v>8</v>
      </c>
      <c r="L2" s="70">
        <v>9</v>
      </c>
      <c r="M2" s="70">
        <v>10</v>
      </c>
      <c r="N2" s="70">
        <v>11</v>
      </c>
      <c r="O2" s="144" t="s">
        <v>33</v>
      </c>
      <c r="P2" s="144" t="s">
        <v>69</v>
      </c>
      <c r="Q2" s="70" t="s">
        <v>155</v>
      </c>
      <c r="R2" s="70" t="s">
        <v>156</v>
      </c>
      <c r="S2" s="70" t="s">
        <v>88</v>
      </c>
      <c r="T2" s="152" t="s">
        <v>159</v>
      </c>
      <c r="U2" s="70" t="s">
        <v>158</v>
      </c>
      <c r="V2" s="155" t="s">
        <v>157</v>
      </c>
    </row>
    <row r="3" spans="1:22" ht="33" customHeight="1">
      <c r="A3" s="64">
        <v>1</v>
      </c>
      <c r="B3" s="65"/>
      <c r="C3" s="66" t="str">
        <f>'Team List'!$C$9</f>
        <v>Russellville</v>
      </c>
      <c r="D3" s="47">
        <v>350</v>
      </c>
      <c r="E3" s="47">
        <v>405</v>
      </c>
      <c r="F3" s="47">
        <v>405</v>
      </c>
      <c r="G3" s="47" t="s">
        <v>3</v>
      </c>
      <c r="H3" s="47">
        <v>355</v>
      </c>
      <c r="I3" s="47">
        <v>365</v>
      </c>
      <c r="J3" s="47">
        <v>300</v>
      </c>
      <c r="K3" s="47">
        <v>310</v>
      </c>
      <c r="L3" s="47">
        <v>180</v>
      </c>
      <c r="M3" s="47">
        <v>215</v>
      </c>
      <c r="N3" s="47">
        <v>135</v>
      </c>
      <c r="O3" s="143">
        <f aca="true" t="shared" si="0" ref="O3:O13">SUM(D3:N3)</f>
        <v>3020</v>
      </c>
      <c r="P3" s="149">
        <f aca="true" t="shared" si="1" ref="P3:P13">AVERAGE(D3:N3)</f>
        <v>302</v>
      </c>
      <c r="Q3" s="47">
        <v>15</v>
      </c>
      <c r="R3" s="47">
        <v>98</v>
      </c>
      <c r="S3" s="47">
        <v>16</v>
      </c>
      <c r="T3" s="47">
        <v>1895</v>
      </c>
      <c r="U3" s="47">
        <v>113</v>
      </c>
      <c r="V3" s="151">
        <f aca="true" t="shared" si="2" ref="V3:V13">T3/U3</f>
        <v>16.76991150442478</v>
      </c>
    </row>
    <row r="4" spans="1:22" ht="33" customHeight="1">
      <c r="A4" s="64">
        <v>2</v>
      </c>
      <c r="B4" s="65"/>
      <c r="C4" s="66" t="str">
        <f>'Team List'!$C$4</f>
        <v>Covenant Christian</v>
      </c>
      <c r="D4" s="47">
        <v>320</v>
      </c>
      <c r="E4" s="47">
        <v>155</v>
      </c>
      <c r="F4" s="47">
        <v>365</v>
      </c>
      <c r="G4" s="47">
        <v>315</v>
      </c>
      <c r="H4" s="47" t="s">
        <v>3</v>
      </c>
      <c r="I4" s="47">
        <v>300</v>
      </c>
      <c r="J4" s="47">
        <v>205</v>
      </c>
      <c r="K4" s="47">
        <v>275</v>
      </c>
      <c r="L4" s="47">
        <v>290</v>
      </c>
      <c r="M4" s="47">
        <v>210</v>
      </c>
      <c r="N4" s="47">
        <v>190</v>
      </c>
      <c r="O4" s="143">
        <f t="shared" si="0"/>
        <v>2625</v>
      </c>
      <c r="P4" s="149">
        <f t="shared" si="1"/>
        <v>262.5</v>
      </c>
      <c r="Q4" s="47">
        <v>19</v>
      </c>
      <c r="R4" s="47">
        <v>86</v>
      </c>
      <c r="S4" s="47">
        <v>31</v>
      </c>
      <c r="T4" s="47">
        <v>1635</v>
      </c>
      <c r="U4" s="47">
        <v>105</v>
      </c>
      <c r="V4" s="151">
        <f t="shared" si="2"/>
        <v>15.571428571428571</v>
      </c>
    </row>
    <row r="5" spans="1:22" ht="33" customHeight="1">
      <c r="A5" s="64">
        <v>3</v>
      </c>
      <c r="B5" s="65"/>
      <c r="C5" s="66" t="str">
        <f>'Team List'!$C$12</f>
        <v>Altamont</v>
      </c>
      <c r="D5" s="47">
        <v>245</v>
      </c>
      <c r="E5" s="47">
        <v>305</v>
      </c>
      <c r="F5" s="47">
        <v>160</v>
      </c>
      <c r="G5" s="47">
        <v>225</v>
      </c>
      <c r="H5" s="47">
        <v>255</v>
      </c>
      <c r="I5" s="47">
        <v>310</v>
      </c>
      <c r="J5" s="47">
        <v>175</v>
      </c>
      <c r="K5" s="47">
        <v>235</v>
      </c>
      <c r="L5" s="47">
        <v>355</v>
      </c>
      <c r="M5" s="47" t="s">
        <v>3</v>
      </c>
      <c r="N5" s="47">
        <v>310</v>
      </c>
      <c r="O5" s="143">
        <f t="shared" si="0"/>
        <v>2575</v>
      </c>
      <c r="P5" s="149">
        <f t="shared" si="1"/>
        <v>257.5</v>
      </c>
      <c r="Q5" s="47">
        <v>11</v>
      </c>
      <c r="R5" s="47">
        <v>90</v>
      </c>
      <c r="S5" s="47">
        <v>27</v>
      </c>
      <c r="T5" s="47">
        <v>1645</v>
      </c>
      <c r="U5" s="47">
        <v>101</v>
      </c>
      <c r="V5" s="151">
        <f t="shared" si="2"/>
        <v>16.287128712871286</v>
      </c>
    </row>
    <row r="6" spans="1:22" ht="33" customHeight="1">
      <c r="A6" s="64">
        <v>4</v>
      </c>
      <c r="B6" s="65"/>
      <c r="C6" s="66" t="str">
        <f>'Team List'!$C$3</f>
        <v>Bob Jones</v>
      </c>
      <c r="D6" s="47">
        <v>230</v>
      </c>
      <c r="E6" s="47">
        <v>140</v>
      </c>
      <c r="F6" s="47" t="s">
        <v>3</v>
      </c>
      <c r="G6" s="47">
        <v>135</v>
      </c>
      <c r="H6" s="47">
        <v>210</v>
      </c>
      <c r="I6" s="47">
        <v>220</v>
      </c>
      <c r="J6" s="47">
        <v>375</v>
      </c>
      <c r="K6" s="47">
        <v>340</v>
      </c>
      <c r="L6" s="47">
        <v>360</v>
      </c>
      <c r="M6" s="47">
        <v>110</v>
      </c>
      <c r="N6" s="47">
        <v>310</v>
      </c>
      <c r="O6" s="143">
        <f t="shared" si="0"/>
        <v>2430</v>
      </c>
      <c r="P6" s="149">
        <f t="shared" si="1"/>
        <v>243</v>
      </c>
      <c r="Q6" s="47">
        <v>16</v>
      </c>
      <c r="R6" s="47">
        <v>74</v>
      </c>
      <c r="S6" s="47">
        <v>29</v>
      </c>
      <c r="T6" s="47">
        <v>1595</v>
      </c>
      <c r="U6" s="47">
        <v>90</v>
      </c>
      <c r="V6" s="151">
        <f t="shared" si="2"/>
        <v>17.72222222222222</v>
      </c>
    </row>
    <row r="7" spans="1:22" ht="33" customHeight="1">
      <c r="A7" s="64">
        <v>5</v>
      </c>
      <c r="B7" s="65"/>
      <c r="C7" s="67" t="str">
        <f>'Team List'!$C$6</f>
        <v>Indian Springs </v>
      </c>
      <c r="D7" s="47">
        <v>105</v>
      </c>
      <c r="E7" s="47">
        <v>255</v>
      </c>
      <c r="F7" s="47">
        <v>250</v>
      </c>
      <c r="G7" s="47">
        <v>220</v>
      </c>
      <c r="H7" s="47">
        <v>320</v>
      </c>
      <c r="I7" s="47">
        <v>200</v>
      </c>
      <c r="J7" s="47">
        <v>165</v>
      </c>
      <c r="K7" s="47">
        <v>260</v>
      </c>
      <c r="L7" s="47" t="s">
        <v>3</v>
      </c>
      <c r="M7" s="47">
        <v>355</v>
      </c>
      <c r="N7" s="47">
        <v>265</v>
      </c>
      <c r="O7" s="143">
        <f t="shared" si="0"/>
        <v>2395</v>
      </c>
      <c r="P7" s="149">
        <f t="shared" si="1"/>
        <v>239.5</v>
      </c>
      <c r="Q7" s="47">
        <v>10</v>
      </c>
      <c r="R7" s="47">
        <v>80</v>
      </c>
      <c r="S7" s="47">
        <v>23</v>
      </c>
      <c r="T7" s="47">
        <v>1560</v>
      </c>
      <c r="U7" s="47">
        <v>90</v>
      </c>
      <c r="V7" s="151">
        <f t="shared" si="2"/>
        <v>17.333333333333332</v>
      </c>
    </row>
    <row r="8" spans="1:22" ht="33" customHeight="1">
      <c r="A8" s="64">
        <v>6</v>
      </c>
      <c r="B8" s="65"/>
      <c r="C8" s="67" t="str">
        <f>'Team List'!$C$10</f>
        <v>Holy Spirit</v>
      </c>
      <c r="D8" s="47">
        <v>260</v>
      </c>
      <c r="E8" s="47">
        <v>95</v>
      </c>
      <c r="F8" s="47">
        <v>245</v>
      </c>
      <c r="G8" s="47">
        <v>245</v>
      </c>
      <c r="H8" s="47">
        <v>55</v>
      </c>
      <c r="I8" s="47" t="s">
        <v>3</v>
      </c>
      <c r="J8" s="47">
        <v>270</v>
      </c>
      <c r="K8" s="47">
        <v>130</v>
      </c>
      <c r="L8" s="47">
        <v>230</v>
      </c>
      <c r="M8" s="47">
        <v>300</v>
      </c>
      <c r="N8" s="47">
        <v>305</v>
      </c>
      <c r="O8" s="143">
        <f t="shared" si="0"/>
        <v>2135</v>
      </c>
      <c r="P8" s="149">
        <f t="shared" si="1"/>
        <v>213.5</v>
      </c>
      <c r="Q8" s="47">
        <v>6</v>
      </c>
      <c r="R8" s="47">
        <v>81</v>
      </c>
      <c r="S8" s="47">
        <v>22</v>
      </c>
      <c r="T8" s="47">
        <v>1345</v>
      </c>
      <c r="U8" s="47">
        <v>87</v>
      </c>
      <c r="V8" s="151">
        <f t="shared" si="2"/>
        <v>15.459770114942529</v>
      </c>
    </row>
    <row r="9" spans="1:22" ht="33" customHeight="1">
      <c r="A9" s="64">
        <v>7</v>
      </c>
      <c r="B9" s="65"/>
      <c r="C9" s="67" t="str">
        <f>'Team List'!$C$5</f>
        <v>Brindlee Mountain</v>
      </c>
      <c r="D9" s="47">
        <v>175</v>
      </c>
      <c r="E9" s="47">
        <v>270</v>
      </c>
      <c r="F9" s="47">
        <v>95</v>
      </c>
      <c r="G9" s="47">
        <v>165</v>
      </c>
      <c r="H9" s="47">
        <v>155</v>
      </c>
      <c r="I9" s="47">
        <v>200</v>
      </c>
      <c r="J9" s="47" t="s">
        <v>3</v>
      </c>
      <c r="K9" s="47">
        <v>170</v>
      </c>
      <c r="L9" s="47">
        <v>320</v>
      </c>
      <c r="M9" s="47">
        <v>310</v>
      </c>
      <c r="N9" s="47">
        <v>225</v>
      </c>
      <c r="O9" s="143">
        <f t="shared" si="0"/>
        <v>2085</v>
      </c>
      <c r="P9" s="149">
        <f t="shared" si="1"/>
        <v>208.5</v>
      </c>
      <c r="Q9" s="47">
        <v>25</v>
      </c>
      <c r="R9" s="47">
        <v>69</v>
      </c>
      <c r="S9" s="47">
        <v>14</v>
      </c>
      <c r="T9" s="47">
        <v>1090</v>
      </c>
      <c r="U9" s="47">
        <v>94</v>
      </c>
      <c r="V9" s="151">
        <f t="shared" si="2"/>
        <v>11.595744680851064</v>
      </c>
    </row>
    <row r="10" spans="1:22" ht="33" customHeight="1">
      <c r="A10" s="64">
        <v>8</v>
      </c>
      <c r="B10" s="65"/>
      <c r="C10" s="67" t="str">
        <f>'Team List'!$C$2</f>
        <v>Bibb County</v>
      </c>
      <c r="D10" s="47" t="s">
        <v>3</v>
      </c>
      <c r="E10" s="47">
        <v>195</v>
      </c>
      <c r="F10" s="47">
        <v>25</v>
      </c>
      <c r="G10" s="47">
        <v>205</v>
      </c>
      <c r="H10" s="47">
        <v>125</v>
      </c>
      <c r="I10" s="47">
        <v>270</v>
      </c>
      <c r="J10" s="47">
        <v>355</v>
      </c>
      <c r="K10" s="47">
        <v>130</v>
      </c>
      <c r="L10" s="47">
        <v>290</v>
      </c>
      <c r="M10" s="47">
        <v>235</v>
      </c>
      <c r="N10" s="47">
        <v>145</v>
      </c>
      <c r="O10" s="143">
        <f t="shared" si="0"/>
        <v>1975</v>
      </c>
      <c r="P10" s="149">
        <f t="shared" si="1"/>
        <v>197.5</v>
      </c>
      <c r="Q10" s="47">
        <v>8</v>
      </c>
      <c r="R10" s="47">
        <v>72</v>
      </c>
      <c r="S10" s="47">
        <v>8</v>
      </c>
      <c r="T10" s="47">
        <v>1175</v>
      </c>
      <c r="U10" s="47">
        <v>80</v>
      </c>
      <c r="V10" s="151">
        <f t="shared" si="2"/>
        <v>14.6875</v>
      </c>
    </row>
    <row r="11" spans="1:22" ht="33" customHeight="1">
      <c r="A11" s="64">
        <v>9</v>
      </c>
      <c r="B11" s="65"/>
      <c r="C11" s="67" t="str">
        <f>'Team List'!$C$8</f>
        <v>Hoover</v>
      </c>
      <c r="D11" s="47">
        <v>155</v>
      </c>
      <c r="E11" s="47" t="s">
        <v>3</v>
      </c>
      <c r="F11" s="47">
        <v>50</v>
      </c>
      <c r="G11" s="47">
        <v>100</v>
      </c>
      <c r="H11" s="47">
        <v>45</v>
      </c>
      <c r="I11" s="47">
        <v>90</v>
      </c>
      <c r="J11" s="47">
        <v>75</v>
      </c>
      <c r="K11" s="47">
        <v>60</v>
      </c>
      <c r="L11" s="47">
        <v>80</v>
      </c>
      <c r="M11" s="47">
        <v>40</v>
      </c>
      <c r="N11" s="47">
        <v>10</v>
      </c>
      <c r="O11" s="143">
        <f t="shared" si="0"/>
        <v>705</v>
      </c>
      <c r="P11" s="149">
        <f t="shared" si="1"/>
        <v>70.5</v>
      </c>
      <c r="Q11" s="47">
        <v>0</v>
      </c>
      <c r="R11" s="47">
        <v>40</v>
      </c>
      <c r="S11" s="47">
        <v>1</v>
      </c>
      <c r="T11" s="47">
        <v>310</v>
      </c>
      <c r="U11" s="47">
        <v>40</v>
      </c>
      <c r="V11" s="151">
        <f t="shared" si="2"/>
        <v>7.75</v>
      </c>
    </row>
    <row r="12" spans="1:22" ht="33" customHeight="1">
      <c r="A12" s="64">
        <v>10</v>
      </c>
      <c r="B12" s="65"/>
      <c r="C12" s="66" t="str">
        <f>'Team List'!$C$11</f>
        <v>Susan Moore</v>
      </c>
      <c r="D12" s="47">
        <v>90</v>
      </c>
      <c r="E12" s="47">
        <v>30</v>
      </c>
      <c r="F12" s="47">
        <v>80</v>
      </c>
      <c r="G12" s="47">
        <v>105</v>
      </c>
      <c r="H12" s="47">
        <v>140</v>
      </c>
      <c r="I12" s="47">
        <v>20</v>
      </c>
      <c r="J12" s="47">
        <v>80</v>
      </c>
      <c r="K12" s="47" t="s">
        <v>3</v>
      </c>
      <c r="L12" s="47">
        <v>50</v>
      </c>
      <c r="M12" s="47">
        <v>45</v>
      </c>
      <c r="N12" s="47">
        <v>65</v>
      </c>
      <c r="O12" s="143">
        <f t="shared" si="0"/>
        <v>705</v>
      </c>
      <c r="P12" s="149">
        <f t="shared" si="1"/>
        <v>70.5</v>
      </c>
      <c r="Q12" s="47">
        <v>2</v>
      </c>
      <c r="R12" s="47">
        <v>38</v>
      </c>
      <c r="S12" s="47">
        <v>10</v>
      </c>
      <c r="T12" s="47">
        <v>345</v>
      </c>
      <c r="U12" s="47">
        <v>40</v>
      </c>
      <c r="V12" s="151">
        <f t="shared" si="2"/>
        <v>8.625</v>
      </c>
    </row>
    <row r="13" spans="1:22" ht="33" customHeight="1">
      <c r="A13" s="64">
        <v>11</v>
      </c>
      <c r="B13" s="65"/>
      <c r="C13" s="66" t="str">
        <f>'Team List'!$C$7</f>
        <v>Gordo</v>
      </c>
      <c r="D13" s="47">
        <v>0</v>
      </c>
      <c r="E13" s="47">
        <v>10</v>
      </c>
      <c r="F13" s="47">
        <v>10</v>
      </c>
      <c r="G13" s="47">
        <v>0</v>
      </c>
      <c r="H13" s="47">
        <v>10</v>
      </c>
      <c r="I13" s="47">
        <v>30</v>
      </c>
      <c r="J13" s="47">
        <v>10</v>
      </c>
      <c r="K13" s="47">
        <v>0</v>
      </c>
      <c r="L13" s="47">
        <v>10</v>
      </c>
      <c r="M13" s="47">
        <v>10</v>
      </c>
      <c r="N13" s="47" t="s">
        <v>3</v>
      </c>
      <c r="O13" s="143">
        <f t="shared" si="0"/>
        <v>90</v>
      </c>
      <c r="P13" s="149">
        <f t="shared" si="1"/>
        <v>9</v>
      </c>
      <c r="Q13" s="47">
        <v>0</v>
      </c>
      <c r="R13" s="47">
        <v>8</v>
      </c>
      <c r="S13" s="47">
        <v>2</v>
      </c>
      <c r="T13" s="47">
        <v>20</v>
      </c>
      <c r="U13" s="47">
        <v>8</v>
      </c>
      <c r="V13" s="151">
        <f t="shared" si="2"/>
        <v>2.5</v>
      </c>
    </row>
  </sheetData>
  <mergeCells count="1">
    <mergeCell ref="A1:V1"/>
  </mergeCells>
  <printOptions horizontalCentered="1" verticalCentered="1"/>
  <pageMargins left="0.25" right="0.25" top="0.25" bottom="0.25" header="0.5" footer="0.5"/>
  <pageSetup horizontalDpi="300" verticalDpi="300" orientation="landscape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5"/>
  <sheetViews>
    <sheetView showGridLines="0" workbookViewId="0" topLeftCell="A1">
      <selection activeCell="C4" sqref="C4:V54"/>
    </sheetView>
  </sheetViews>
  <sheetFormatPr defaultColWidth="9.00390625" defaultRowHeight="12.75"/>
  <cols>
    <col min="1" max="1" width="5.00390625" style="46" customWidth="1"/>
    <col min="2" max="2" width="1.4921875" style="46" customWidth="1"/>
    <col min="3" max="3" width="18.875" style="56" customWidth="1"/>
    <col min="4" max="4" width="12.625" style="56" customWidth="1"/>
    <col min="5" max="5" width="2.375" style="56" customWidth="1"/>
    <col min="6" max="6" width="11.375" style="56" customWidth="1"/>
    <col min="7" max="17" width="4.125" style="51" customWidth="1"/>
    <col min="18" max="18" width="6.625" style="51" customWidth="1"/>
    <col min="19" max="19" width="6.875" style="148" bestFit="1" customWidth="1"/>
    <col min="20" max="21" width="5.375" style="148" bestFit="1" customWidth="1"/>
    <col min="22" max="22" width="5.50390625" style="148" bestFit="1" customWidth="1"/>
    <col min="23" max="16384" width="8.875" style="46" customWidth="1"/>
  </cols>
  <sheetData>
    <row r="1" spans="1:22" ht="30.75">
      <c r="A1" s="169" t="s">
        <v>70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</row>
    <row r="2" spans="1:22" ht="18" customHeight="1">
      <c r="A2" s="181" t="s">
        <v>54</v>
      </c>
      <c r="B2" s="182"/>
      <c r="C2" s="179" t="s">
        <v>46</v>
      </c>
      <c r="D2" s="173" t="s">
        <v>47</v>
      </c>
      <c r="E2" s="174"/>
      <c r="F2" s="175"/>
      <c r="G2" s="171" t="s">
        <v>1</v>
      </c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69" t="s">
        <v>11</v>
      </c>
      <c r="S2" s="157" t="s">
        <v>152</v>
      </c>
      <c r="T2" s="146" t="s">
        <v>155</v>
      </c>
      <c r="U2" s="146" t="s">
        <v>156</v>
      </c>
      <c r="V2" s="156" t="s">
        <v>160</v>
      </c>
    </row>
    <row r="3" spans="1:22" ht="15.75">
      <c r="A3" s="183"/>
      <c r="B3" s="184"/>
      <c r="C3" s="180"/>
      <c r="D3" s="176"/>
      <c r="E3" s="177"/>
      <c r="F3" s="178"/>
      <c r="G3" s="68">
        <v>1</v>
      </c>
      <c r="H3" s="68">
        <v>2</v>
      </c>
      <c r="I3" s="68">
        <v>3</v>
      </c>
      <c r="J3" s="68">
        <v>4</v>
      </c>
      <c r="K3" s="68">
        <v>5</v>
      </c>
      <c r="L3" s="68">
        <v>6</v>
      </c>
      <c r="M3" s="68">
        <v>7</v>
      </c>
      <c r="N3" s="68">
        <v>8</v>
      </c>
      <c r="O3" s="68">
        <v>9</v>
      </c>
      <c r="P3" s="68">
        <v>10</v>
      </c>
      <c r="Q3" s="68">
        <v>11</v>
      </c>
      <c r="R3" s="70" t="s">
        <v>10</v>
      </c>
      <c r="S3" s="158" t="s">
        <v>153</v>
      </c>
      <c r="T3" s="147"/>
      <c r="U3" s="147"/>
      <c r="V3" s="147" t="s">
        <v>161</v>
      </c>
    </row>
    <row r="4" spans="1:22" ht="15" customHeight="1">
      <c r="A4" s="64">
        <v>1</v>
      </c>
      <c r="B4" s="65"/>
      <c r="C4" s="66" t="str">
        <f>'Team List'!$C$9</f>
        <v>Russellville</v>
      </c>
      <c r="D4" s="48" t="s">
        <v>132</v>
      </c>
      <c r="E4" s="50"/>
      <c r="F4" s="49"/>
      <c r="G4" s="47">
        <v>120</v>
      </c>
      <c r="H4" s="47">
        <v>120</v>
      </c>
      <c r="I4" s="47">
        <v>115</v>
      </c>
      <c r="J4" s="47"/>
      <c r="K4" s="47">
        <v>140</v>
      </c>
      <c r="L4" s="47">
        <v>145</v>
      </c>
      <c r="M4" s="47">
        <v>95</v>
      </c>
      <c r="N4" s="47">
        <v>70</v>
      </c>
      <c r="O4" s="47">
        <v>65</v>
      </c>
      <c r="P4" s="47">
        <v>70</v>
      </c>
      <c r="Q4" s="47">
        <v>35</v>
      </c>
      <c r="R4" s="47">
        <f aca="true" t="shared" si="0" ref="R4:R35">SUM(G4:Q4)</f>
        <v>975</v>
      </c>
      <c r="S4" s="151">
        <f aca="true" t="shared" si="1" ref="S4:S35">AVERAGE(G4:Q4)</f>
        <v>97.5</v>
      </c>
      <c r="T4" s="47">
        <v>12</v>
      </c>
      <c r="U4" s="47">
        <v>85</v>
      </c>
      <c r="V4" s="47">
        <v>13</v>
      </c>
    </row>
    <row r="5" spans="1:22" ht="15" customHeight="1">
      <c r="A5" s="64">
        <v>2</v>
      </c>
      <c r="B5" s="65"/>
      <c r="C5" s="66" t="str">
        <f>'Team List'!$C$2</f>
        <v>Bibb County</v>
      </c>
      <c r="D5" s="48" t="s">
        <v>90</v>
      </c>
      <c r="E5" s="50"/>
      <c r="F5" s="49"/>
      <c r="G5" s="47">
        <v>55</v>
      </c>
      <c r="H5" s="47"/>
      <c r="I5" s="47">
        <v>-15</v>
      </c>
      <c r="J5" s="47">
        <v>60</v>
      </c>
      <c r="K5" s="47">
        <v>45</v>
      </c>
      <c r="L5" s="47">
        <v>105</v>
      </c>
      <c r="M5" s="47">
        <v>95</v>
      </c>
      <c r="N5" s="47">
        <v>40</v>
      </c>
      <c r="O5" s="47">
        <v>110</v>
      </c>
      <c r="P5" s="47">
        <v>85</v>
      </c>
      <c r="Q5" s="47">
        <v>55</v>
      </c>
      <c r="R5" s="47">
        <f t="shared" si="0"/>
        <v>635</v>
      </c>
      <c r="S5" s="151">
        <f t="shared" si="1"/>
        <v>63.5</v>
      </c>
      <c r="T5" s="47">
        <v>8</v>
      </c>
      <c r="U5" s="47">
        <v>55</v>
      </c>
      <c r="V5" s="47">
        <v>7</v>
      </c>
    </row>
    <row r="6" spans="1:22" ht="15" customHeight="1">
      <c r="A6" s="64">
        <v>3</v>
      </c>
      <c r="B6" s="65"/>
      <c r="C6" s="66" t="str">
        <f>'Team List'!$C$6</f>
        <v>Indian Springs </v>
      </c>
      <c r="D6" s="48" t="s">
        <v>117</v>
      </c>
      <c r="E6" s="50"/>
      <c r="F6" s="49"/>
      <c r="G6" s="47">
        <v>10</v>
      </c>
      <c r="H6" s="47">
        <v>65</v>
      </c>
      <c r="I6" s="47">
        <v>40</v>
      </c>
      <c r="J6" s="47">
        <v>35</v>
      </c>
      <c r="K6" s="47">
        <v>80</v>
      </c>
      <c r="L6" s="47">
        <v>35</v>
      </c>
      <c r="M6" s="47">
        <v>45</v>
      </c>
      <c r="N6" s="47">
        <v>45</v>
      </c>
      <c r="O6" s="47"/>
      <c r="P6" s="47">
        <v>90</v>
      </c>
      <c r="Q6" s="47">
        <v>55</v>
      </c>
      <c r="R6" s="47">
        <f t="shared" si="0"/>
        <v>500</v>
      </c>
      <c r="S6" s="151">
        <f t="shared" si="1"/>
        <v>50</v>
      </c>
      <c r="T6" s="47">
        <v>8</v>
      </c>
      <c r="U6" s="47">
        <v>46</v>
      </c>
      <c r="V6" s="47">
        <v>16</v>
      </c>
    </row>
    <row r="7" spans="1:22" ht="15" customHeight="1">
      <c r="A7" s="64">
        <v>4</v>
      </c>
      <c r="B7" s="65"/>
      <c r="C7" s="66" t="str">
        <f>'Team List'!$C$4</f>
        <v>Covenant Christian</v>
      </c>
      <c r="D7" s="48" t="s">
        <v>102</v>
      </c>
      <c r="E7" s="50"/>
      <c r="F7" s="49"/>
      <c r="G7" s="47">
        <v>75</v>
      </c>
      <c r="H7" s="47">
        <v>25</v>
      </c>
      <c r="I7" s="47">
        <v>65</v>
      </c>
      <c r="J7" s="47">
        <v>20</v>
      </c>
      <c r="K7" s="47"/>
      <c r="L7" s="47">
        <v>50</v>
      </c>
      <c r="M7" s="47">
        <v>45</v>
      </c>
      <c r="N7" s="47">
        <v>35</v>
      </c>
      <c r="O7" s="47">
        <v>40</v>
      </c>
      <c r="P7" s="47">
        <v>35</v>
      </c>
      <c r="Q7" s="47">
        <v>30</v>
      </c>
      <c r="R7" s="47">
        <f t="shared" si="0"/>
        <v>420</v>
      </c>
      <c r="S7" s="151">
        <f t="shared" si="1"/>
        <v>42</v>
      </c>
      <c r="T7" s="47">
        <v>6</v>
      </c>
      <c r="U7" s="47">
        <v>42</v>
      </c>
      <c r="V7" s="47">
        <v>8</v>
      </c>
    </row>
    <row r="8" spans="1:22" ht="15" customHeight="1">
      <c r="A8" s="64">
        <v>5</v>
      </c>
      <c r="B8" s="65"/>
      <c r="C8" s="67" t="str">
        <f>'Team List'!$C$12</f>
        <v>Altamont</v>
      </c>
      <c r="D8" s="48" t="s">
        <v>149</v>
      </c>
      <c r="E8" s="50"/>
      <c r="F8" s="49"/>
      <c r="G8" s="47">
        <v>45</v>
      </c>
      <c r="H8" s="47">
        <v>65</v>
      </c>
      <c r="I8" s="47">
        <v>35</v>
      </c>
      <c r="J8" s="47">
        <v>25</v>
      </c>
      <c r="K8" s="47">
        <v>65</v>
      </c>
      <c r="L8" s="47">
        <v>35</v>
      </c>
      <c r="M8" s="47">
        <v>20</v>
      </c>
      <c r="N8" s="47">
        <v>15</v>
      </c>
      <c r="O8" s="47">
        <v>65</v>
      </c>
      <c r="P8" s="47"/>
      <c r="Q8" s="47">
        <v>35</v>
      </c>
      <c r="R8" s="47">
        <f t="shared" si="0"/>
        <v>405</v>
      </c>
      <c r="S8" s="151">
        <f t="shared" si="1"/>
        <v>40.5</v>
      </c>
      <c r="T8" s="47">
        <v>4</v>
      </c>
      <c r="U8" s="47">
        <v>40</v>
      </c>
      <c r="V8" s="47">
        <v>11</v>
      </c>
    </row>
    <row r="9" spans="1:22" ht="15" customHeight="1">
      <c r="A9" s="64">
        <v>6</v>
      </c>
      <c r="B9" s="65"/>
      <c r="C9" s="67" t="str">
        <f>'Team List'!$C$12</f>
        <v>Altamont</v>
      </c>
      <c r="D9" s="48" t="s">
        <v>148</v>
      </c>
      <c r="E9" s="50"/>
      <c r="F9" s="49"/>
      <c r="G9" s="47">
        <v>35</v>
      </c>
      <c r="H9" s="47">
        <v>55</v>
      </c>
      <c r="I9" s="47">
        <v>0</v>
      </c>
      <c r="J9" s="47">
        <v>50</v>
      </c>
      <c r="K9" s="47">
        <v>20</v>
      </c>
      <c r="L9" s="47">
        <v>65</v>
      </c>
      <c r="M9" s="47">
        <v>20</v>
      </c>
      <c r="N9" s="47">
        <v>60</v>
      </c>
      <c r="O9" s="47">
        <v>55</v>
      </c>
      <c r="P9" s="47"/>
      <c r="Q9" s="47">
        <v>45</v>
      </c>
      <c r="R9" s="47">
        <f t="shared" si="0"/>
        <v>405</v>
      </c>
      <c r="S9" s="151">
        <f t="shared" si="1"/>
        <v>40.5</v>
      </c>
      <c r="T9" s="47">
        <v>6</v>
      </c>
      <c r="U9" s="47">
        <v>38</v>
      </c>
      <c r="V9" s="47">
        <v>13</v>
      </c>
    </row>
    <row r="10" spans="1:22" ht="15" customHeight="1">
      <c r="A10" s="64">
        <v>7</v>
      </c>
      <c r="B10" s="65"/>
      <c r="C10" s="67" t="str">
        <f>'Team List'!$C$5</f>
        <v>Brindlee Mountain</v>
      </c>
      <c r="D10" s="48" t="s">
        <v>154</v>
      </c>
      <c r="E10" s="50"/>
      <c r="F10" s="49"/>
      <c r="G10" s="47">
        <v>10</v>
      </c>
      <c r="H10" s="47">
        <v>55</v>
      </c>
      <c r="I10" s="47">
        <v>20</v>
      </c>
      <c r="J10" s="47">
        <v>15</v>
      </c>
      <c r="K10" s="47">
        <v>10</v>
      </c>
      <c r="L10" s="47">
        <v>60</v>
      </c>
      <c r="M10" s="47"/>
      <c r="N10" s="47">
        <v>10</v>
      </c>
      <c r="O10" s="47">
        <v>60</v>
      </c>
      <c r="P10" s="47">
        <v>90</v>
      </c>
      <c r="Q10" s="47">
        <v>65</v>
      </c>
      <c r="R10" s="47">
        <f t="shared" si="0"/>
        <v>395</v>
      </c>
      <c r="S10" s="151">
        <f t="shared" si="1"/>
        <v>39.5</v>
      </c>
      <c r="T10" s="47">
        <v>13</v>
      </c>
      <c r="U10" s="47">
        <v>22</v>
      </c>
      <c r="V10" s="47">
        <v>4</v>
      </c>
    </row>
    <row r="11" spans="1:22" ht="15" customHeight="1">
      <c r="A11" s="64">
        <v>8</v>
      </c>
      <c r="B11" s="65"/>
      <c r="C11" s="67" t="str">
        <f>'Team List'!$C$5</f>
        <v>Brindlee Mountain</v>
      </c>
      <c r="D11" s="48" t="s">
        <v>112</v>
      </c>
      <c r="E11" s="50"/>
      <c r="F11" s="49"/>
      <c r="G11" s="47">
        <v>35</v>
      </c>
      <c r="H11" s="47">
        <v>25</v>
      </c>
      <c r="I11" s="47">
        <v>25</v>
      </c>
      <c r="J11" s="47">
        <v>35</v>
      </c>
      <c r="K11" s="47">
        <v>45</v>
      </c>
      <c r="L11" s="47">
        <v>15</v>
      </c>
      <c r="M11" s="47"/>
      <c r="N11" s="47">
        <v>50</v>
      </c>
      <c r="O11" s="47">
        <v>65</v>
      </c>
      <c r="P11" s="47">
        <v>25</v>
      </c>
      <c r="Q11" s="47">
        <v>20</v>
      </c>
      <c r="R11" s="47">
        <f t="shared" si="0"/>
        <v>340</v>
      </c>
      <c r="S11" s="151">
        <f t="shared" si="1"/>
        <v>34</v>
      </c>
      <c r="T11" s="47">
        <v>9</v>
      </c>
      <c r="U11" s="47">
        <v>24</v>
      </c>
      <c r="V11" s="47">
        <v>7</v>
      </c>
    </row>
    <row r="12" spans="1:22" ht="15" customHeight="1">
      <c r="A12" s="64">
        <v>9</v>
      </c>
      <c r="B12" s="65"/>
      <c r="C12" s="67" t="str">
        <f>'Team List'!$C$4</f>
        <v>Covenant Christian</v>
      </c>
      <c r="D12" s="48" t="s">
        <v>100</v>
      </c>
      <c r="E12" s="50"/>
      <c r="F12" s="49"/>
      <c r="G12" s="47">
        <v>25</v>
      </c>
      <c r="H12" s="47">
        <v>20</v>
      </c>
      <c r="I12" s="47">
        <v>45</v>
      </c>
      <c r="J12" s="47">
        <v>40</v>
      </c>
      <c r="K12" s="47"/>
      <c r="L12" s="47">
        <v>30</v>
      </c>
      <c r="M12" s="47">
        <v>15</v>
      </c>
      <c r="N12" s="47">
        <v>25</v>
      </c>
      <c r="O12" s="47">
        <v>45</v>
      </c>
      <c r="P12" s="47">
        <v>30</v>
      </c>
      <c r="Q12" s="47">
        <v>25</v>
      </c>
      <c r="R12" s="47">
        <f t="shared" si="0"/>
        <v>300</v>
      </c>
      <c r="S12" s="151">
        <f t="shared" si="1"/>
        <v>30</v>
      </c>
      <c r="T12" s="47">
        <v>7</v>
      </c>
      <c r="U12" s="47">
        <v>20</v>
      </c>
      <c r="V12" s="47">
        <v>5</v>
      </c>
    </row>
    <row r="13" spans="1:22" ht="15" customHeight="1">
      <c r="A13" s="64">
        <v>10</v>
      </c>
      <c r="B13" s="65"/>
      <c r="C13" s="67" t="str">
        <f>'Team List'!$C$10</f>
        <v>Holy Spirit</v>
      </c>
      <c r="D13" s="48" t="s">
        <v>137</v>
      </c>
      <c r="E13" s="50"/>
      <c r="F13" s="49"/>
      <c r="G13" s="47">
        <v>45</v>
      </c>
      <c r="H13" s="47">
        <v>20</v>
      </c>
      <c r="I13" s="47">
        <v>50</v>
      </c>
      <c r="J13" s="47">
        <v>35</v>
      </c>
      <c r="K13" s="47">
        <v>5</v>
      </c>
      <c r="L13" s="47"/>
      <c r="M13" s="47">
        <v>10</v>
      </c>
      <c r="N13" s="47">
        <v>25</v>
      </c>
      <c r="O13" s="47">
        <v>45</v>
      </c>
      <c r="P13" s="47">
        <v>45</v>
      </c>
      <c r="Q13" s="47">
        <v>20</v>
      </c>
      <c r="R13" s="47">
        <f t="shared" si="0"/>
        <v>300</v>
      </c>
      <c r="S13" s="151">
        <f t="shared" si="1"/>
        <v>30</v>
      </c>
      <c r="T13" s="47">
        <v>3</v>
      </c>
      <c r="U13" s="47">
        <v>29</v>
      </c>
      <c r="V13" s="47">
        <v>7</v>
      </c>
    </row>
    <row r="14" spans="1:22" ht="15" customHeight="1">
      <c r="A14" s="64">
        <v>11</v>
      </c>
      <c r="B14" s="65"/>
      <c r="C14" s="66" t="str">
        <f>'Team List'!$C$10</f>
        <v>Holy Spirit</v>
      </c>
      <c r="D14" s="48" t="s">
        <v>136</v>
      </c>
      <c r="E14" s="50"/>
      <c r="F14" s="49"/>
      <c r="G14" s="47">
        <v>50</v>
      </c>
      <c r="H14" s="47">
        <v>20</v>
      </c>
      <c r="I14" s="47">
        <v>30</v>
      </c>
      <c r="J14" s="47">
        <v>35</v>
      </c>
      <c r="K14" s="47">
        <v>-5</v>
      </c>
      <c r="L14" s="47"/>
      <c r="M14" s="47">
        <v>25</v>
      </c>
      <c r="N14" s="47">
        <v>25</v>
      </c>
      <c r="O14" s="47">
        <v>40</v>
      </c>
      <c r="P14" s="47">
        <v>50</v>
      </c>
      <c r="Q14" s="47">
        <v>20</v>
      </c>
      <c r="R14" s="47">
        <f t="shared" si="0"/>
        <v>290</v>
      </c>
      <c r="S14" s="151">
        <f t="shared" si="1"/>
        <v>29</v>
      </c>
      <c r="T14" s="47">
        <v>2</v>
      </c>
      <c r="U14" s="47">
        <v>28</v>
      </c>
      <c r="V14" s="47">
        <v>3</v>
      </c>
    </row>
    <row r="15" spans="1:22" ht="15" customHeight="1">
      <c r="A15" s="64">
        <v>12</v>
      </c>
      <c r="B15" s="65"/>
      <c r="C15" s="66" t="str">
        <f>'Team List'!$C$3</f>
        <v>Bob Jones</v>
      </c>
      <c r="D15" s="48" t="s">
        <v>98</v>
      </c>
      <c r="E15" s="50"/>
      <c r="F15" s="49"/>
      <c r="G15" s="47">
        <v>35</v>
      </c>
      <c r="H15" s="47">
        <v>30</v>
      </c>
      <c r="I15" s="47"/>
      <c r="J15" s="47">
        <v>10</v>
      </c>
      <c r="K15" s="47">
        <v>20</v>
      </c>
      <c r="L15" s="47">
        <v>5</v>
      </c>
      <c r="M15" s="47">
        <v>30</v>
      </c>
      <c r="N15" s="47">
        <v>45</v>
      </c>
      <c r="O15" s="47">
        <v>40</v>
      </c>
      <c r="P15" s="47">
        <v>20</v>
      </c>
      <c r="Q15" s="47">
        <v>45</v>
      </c>
      <c r="R15" s="47">
        <f t="shared" si="0"/>
        <v>280</v>
      </c>
      <c r="S15" s="151">
        <f t="shared" si="1"/>
        <v>28</v>
      </c>
      <c r="T15" s="47">
        <v>4</v>
      </c>
      <c r="U15" s="47">
        <v>26</v>
      </c>
      <c r="V15" s="47">
        <v>8</v>
      </c>
    </row>
    <row r="16" spans="1:22" ht="15" customHeight="1">
      <c r="A16" s="64">
        <v>13</v>
      </c>
      <c r="B16" s="65"/>
      <c r="C16" s="66" t="str">
        <f>'Team List'!$C$4</f>
        <v>Covenant Christian</v>
      </c>
      <c r="D16" s="48" t="s">
        <v>101</v>
      </c>
      <c r="E16" s="50"/>
      <c r="F16" s="49"/>
      <c r="G16" s="47">
        <v>20</v>
      </c>
      <c r="H16" s="47">
        <v>15</v>
      </c>
      <c r="I16" s="47">
        <v>30</v>
      </c>
      <c r="J16" s="47">
        <v>20</v>
      </c>
      <c r="K16" s="47"/>
      <c r="L16" s="47">
        <v>20</v>
      </c>
      <c r="M16" s="47">
        <v>15</v>
      </c>
      <c r="N16" s="47">
        <v>45</v>
      </c>
      <c r="O16" s="47">
        <v>35</v>
      </c>
      <c r="P16" s="47">
        <v>0</v>
      </c>
      <c r="Q16" s="47">
        <v>55</v>
      </c>
      <c r="R16" s="47">
        <f t="shared" si="0"/>
        <v>255</v>
      </c>
      <c r="S16" s="151">
        <f t="shared" si="1"/>
        <v>25.5</v>
      </c>
      <c r="T16" s="47">
        <v>6</v>
      </c>
      <c r="U16" s="47">
        <v>24</v>
      </c>
      <c r="V16" s="47">
        <v>18</v>
      </c>
    </row>
    <row r="17" spans="1:22" ht="15" customHeight="1">
      <c r="A17" s="64">
        <v>14</v>
      </c>
      <c r="B17" s="65"/>
      <c r="C17" s="66" t="str">
        <f>'Team List'!$C$3</f>
        <v>Bob Jones</v>
      </c>
      <c r="D17" s="48" t="s">
        <v>95</v>
      </c>
      <c r="E17" s="50"/>
      <c r="F17" s="49"/>
      <c r="G17" s="47">
        <v>35</v>
      </c>
      <c r="H17" s="47">
        <v>15</v>
      </c>
      <c r="I17" s="47"/>
      <c r="J17" s="47">
        <v>20</v>
      </c>
      <c r="K17" s="47">
        <v>25</v>
      </c>
      <c r="L17" s="47">
        <v>15</v>
      </c>
      <c r="M17" s="47">
        <v>40</v>
      </c>
      <c r="N17" s="47">
        <v>25</v>
      </c>
      <c r="O17" s="47">
        <v>40</v>
      </c>
      <c r="P17" s="47">
        <v>0</v>
      </c>
      <c r="Q17" s="47">
        <v>5</v>
      </c>
      <c r="R17" s="47">
        <f t="shared" si="0"/>
        <v>220</v>
      </c>
      <c r="S17" s="151">
        <f t="shared" si="1"/>
        <v>22</v>
      </c>
      <c r="T17" s="47">
        <v>4</v>
      </c>
      <c r="U17" s="47">
        <v>18</v>
      </c>
      <c r="V17" s="47">
        <v>4</v>
      </c>
    </row>
    <row r="18" spans="1:22" ht="15" customHeight="1">
      <c r="A18" s="64">
        <v>15</v>
      </c>
      <c r="B18" s="65"/>
      <c r="C18" s="66" t="str">
        <f>'Team List'!$C$3</f>
        <v>Bob Jones</v>
      </c>
      <c r="D18" s="48" t="s">
        <v>96</v>
      </c>
      <c r="E18" s="50"/>
      <c r="F18" s="49"/>
      <c r="G18" s="47">
        <v>10</v>
      </c>
      <c r="H18" s="47">
        <v>15</v>
      </c>
      <c r="I18" s="47"/>
      <c r="J18" s="47">
        <v>5</v>
      </c>
      <c r="K18" s="47">
        <v>20</v>
      </c>
      <c r="L18" s="47">
        <v>25</v>
      </c>
      <c r="M18" s="47">
        <v>25</v>
      </c>
      <c r="N18" s="47">
        <v>40</v>
      </c>
      <c r="O18" s="47">
        <v>35</v>
      </c>
      <c r="P18" s="47">
        <v>0</v>
      </c>
      <c r="Q18" s="47">
        <v>20</v>
      </c>
      <c r="R18" s="47">
        <f t="shared" si="0"/>
        <v>195</v>
      </c>
      <c r="S18" s="151">
        <f t="shared" si="1"/>
        <v>19.5</v>
      </c>
      <c r="T18" s="47">
        <v>4</v>
      </c>
      <c r="U18" s="47">
        <v>17</v>
      </c>
      <c r="V18" s="47">
        <v>7</v>
      </c>
    </row>
    <row r="19" spans="1:22" ht="15" customHeight="1">
      <c r="A19" s="64">
        <v>16</v>
      </c>
      <c r="B19" s="65"/>
      <c r="C19" s="66" t="str">
        <f>'Team List'!$C$6</f>
        <v>Indian Springs </v>
      </c>
      <c r="D19" s="48" t="s">
        <v>118</v>
      </c>
      <c r="E19" s="50"/>
      <c r="F19" s="49"/>
      <c r="G19" s="47">
        <v>10</v>
      </c>
      <c r="H19" s="47">
        <v>0</v>
      </c>
      <c r="I19" s="47">
        <v>30</v>
      </c>
      <c r="J19" s="47">
        <v>30</v>
      </c>
      <c r="K19" s="47">
        <v>10</v>
      </c>
      <c r="L19" s="47">
        <v>35</v>
      </c>
      <c r="M19" s="47">
        <v>10</v>
      </c>
      <c r="N19" s="47">
        <v>30</v>
      </c>
      <c r="O19" s="47"/>
      <c r="P19" s="47">
        <v>30</v>
      </c>
      <c r="Q19" s="47">
        <v>5</v>
      </c>
      <c r="R19" s="47">
        <f t="shared" si="0"/>
        <v>190</v>
      </c>
      <c r="S19" s="151">
        <f t="shared" si="1"/>
        <v>19</v>
      </c>
      <c r="T19" s="47">
        <v>1</v>
      </c>
      <c r="U19" s="47">
        <v>19</v>
      </c>
      <c r="V19" s="47">
        <v>3</v>
      </c>
    </row>
    <row r="20" spans="1:22" ht="15" customHeight="1">
      <c r="A20" s="64">
        <v>17</v>
      </c>
      <c r="B20" s="65"/>
      <c r="C20" s="66" t="str">
        <f>'Team List'!$C$11</f>
        <v>Susan Moore</v>
      </c>
      <c r="D20" s="48" t="s">
        <v>144</v>
      </c>
      <c r="E20" s="50"/>
      <c r="F20" s="49"/>
      <c r="G20" s="47">
        <v>20</v>
      </c>
      <c r="H20" s="47">
        <v>10</v>
      </c>
      <c r="I20" s="47">
        <v>40</v>
      </c>
      <c r="J20" s="47">
        <v>35</v>
      </c>
      <c r="K20" s="47">
        <v>20</v>
      </c>
      <c r="L20" s="47">
        <v>15</v>
      </c>
      <c r="M20" s="47">
        <v>15</v>
      </c>
      <c r="N20" s="47"/>
      <c r="O20" s="47">
        <v>0</v>
      </c>
      <c r="P20" s="47">
        <v>15</v>
      </c>
      <c r="Q20" s="47">
        <v>10</v>
      </c>
      <c r="R20" s="47">
        <f t="shared" si="0"/>
        <v>180</v>
      </c>
      <c r="S20" s="151">
        <f t="shared" si="1"/>
        <v>18</v>
      </c>
      <c r="T20" s="47">
        <v>2</v>
      </c>
      <c r="U20" s="47">
        <v>19</v>
      </c>
      <c r="V20" s="47">
        <v>8</v>
      </c>
    </row>
    <row r="21" spans="1:22" ht="15" customHeight="1">
      <c r="A21" s="64">
        <v>18</v>
      </c>
      <c r="B21" s="65"/>
      <c r="C21" s="66" t="str">
        <f>'Team List'!$C$5</f>
        <v>Brindlee Mountain</v>
      </c>
      <c r="D21" s="48" t="s">
        <v>113</v>
      </c>
      <c r="E21" s="50"/>
      <c r="F21" s="49"/>
      <c r="G21" s="47">
        <v>10</v>
      </c>
      <c r="H21" s="47">
        <v>55</v>
      </c>
      <c r="I21" s="47">
        <v>0</v>
      </c>
      <c r="J21" s="47">
        <v>20</v>
      </c>
      <c r="K21" s="47">
        <v>20</v>
      </c>
      <c r="L21" s="47">
        <v>5</v>
      </c>
      <c r="M21" s="47"/>
      <c r="N21" s="47">
        <v>0</v>
      </c>
      <c r="O21" s="47">
        <v>10</v>
      </c>
      <c r="P21" s="47">
        <v>20</v>
      </c>
      <c r="Q21" s="47">
        <v>20</v>
      </c>
      <c r="R21" s="47">
        <f t="shared" si="0"/>
        <v>160</v>
      </c>
      <c r="S21" s="151">
        <f t="shared" si="1"/>
        <v>16</v>
      </c>
      <c r="T21" s="47">
        <v>1</v>
      </c>
      <c r="U21" s="47">
        <v>15</v>
      </c>
      <c r="V21" s="47">
        <v>1</v>
      </c>
    </row>
    <row r="22" spans="1:22" ht="15" customHeight="1">
      <c r="A22" s="64">
        <v>19</v>
      </c>
      <c r="B22" s="65"/>
      <c r="C22" s="66" t="str">
        <f>'Team List'!$C$8</f>
        <v>Hoover</v>
      </c>
      <c r="D22" s="48" t="s">
        <v>131</v>
      </c>
      <c r="E22" s="50"/>
      <c r="F22" s="49"/>
      <c r="G22" s="47">
        <v>50</v>
      </c>
      <c r="H22" s="47"/>
      <c r="I22" s="47">
        <v>10</v>
      </c>
      <c r="J22" s="47">
        <v>30</v>
      </c>
      <c r="K22" s="47">
        <v>10</v>
      </c>
      <c r="L22" s="47">
        <v>10</v>
      </c>
      <c r="M22" s="47">
        <v>20</v>
      </c>
      <c r="N22" s="47">
        <v>0</v>
      </c>
      <c r="O22" s="47">
        <v>10</v>
      </c>
      <c r="P22" s="47">
        <v>20</v>
      </c>
      <c r="Q22" s="47">
        <v>0</v>
      </c>
      <c r="R22" s="47">
        <f t="shared" si="0"/>
        <v>160</v>
      </c>
      <c r="S22" s="151">
        <f t="shared" si="1"/>
        <v>16</v>
      </c>
      <c r="T22" s="47">
        <v>0</v>
      </c>
      <c r="U22" s="47">
        <v>16</v>
      </c>
      <c r="V22" s="47">
        <v>0</v>
      </c>
    </row>
    <row r="23" spans="1:22" ht="15" customHeight="1">
      <c r="A23" s="64">
        <v>20</v>
      </c>
      <c r="B23" s="65"/>
      <c r="C23" s="66" t="str">
        <f>'Team List'!$C$2</f>
        <v>Bibb County</v>
      </c>
      <c r="D23" s="50" t="s">
        <v>91</v>
      </c>
      <c r="E23" s="50"/>
      <c r="F23" s="49"/>
      <c r="G23" s="47">
        <v>20</v>
      </c>
      <c r="H23" s="47"/>
      <c r="I23" s="47">
        <v>20</v>
      </c>
      <c r="J23" s="47">
        <v>10</v>
      </c>
      <c r="K23" s="47">
        <v>10</v>
      </c>
      <c r="L23" s="47">
        <v>25</v>
      </c>
      <c r="M23" s="47">
        <v>30</v>
      </c>
      <c r="N23" s="47">
        <v>10</v>
      </c>
      <c r="O23" s="47">
        <v>10</v>
      </c>
      <c r="P23" s="47">
        <v>10</v>
      </c>
      <c r="Q23" s="47">
        <v>0</v>
      </c>
      <c r="R23" s="47">
        <f t="shared" si="0"/>
        <v>145</v>
      </c>
      <c r="S23" s="151">
        <f t="shared" si="1"/>
        <v>14.5</v>
      </c>
      <c r="T23" s="47"/>
      <c r="U23" s="47">
        <v>15</v>
      </c>
      <c r="V23" s="47">
        <v>1</v>
      </c>
    </row>
    <row r="24" spans="1:22" ht="15" customHeight="1">
      <c r="A24" s="64">
        <v>21</v>
      </c>
      <c r="B24" s="65"/>
      <c r="C24" s="66" t="str">
        <f>'Team List'!$C$3</f>
        <v>Bob Jones</v>
      </c>
      <c r="D24" s="48" t="s">
        <v>97</v>
      </c>
      <c r="E24" s="50"/>
      <c r="F24" s="49"/>
      <c r="G24" s="47">
        <v>-10</v>
      </c>
      <c r="H24" s="47">
        <v>25</v>
      </c>
      <c r="I24" s="47"/>
      <c r="J24" s="47">
        <v>0</v>
      </c>
      <c r="K24" s="47">
        <v>10</v>
      </c>
      <c r="L24" s="47">
        <v>35</v>
      </c>
      <c r="M24" s="47">
        <v>30</v>
      </c>
      <c r="N24" s="47">
        <v>-5</v>
      </c>
      <c r="O24" s="47">
        <v>25</v>
      </c>
      <c r="P24" s="47">
        <v>10</v>
      </c>
      <c r="Q24" s="47">
        <v>20</v>
      </c>
      <c r="R24" s="47">
        <f t="shared" si="0"/>
        <v>140</v>
      </c>
      <c r="S24" s="151">
        <f t="shared" si="1"/>
        <v>14</v>
      </c>
      <c r="T24" s="47">
        <v>4</v>
      </c>
      <c r="U24" s="47">
        <v>13</v>
      </c>
      <c r="V24" s="47">
        <v>10</v>
      </c>
    </row>
    <row r="25" spans="1:22" ht="15" customHeight="1">
      <c r="A25" s="64">
        <v>22</v>
      </c>
      <c r="B25" s="65"/>
      <c r="C25" s="66" t="str">
        <f>'Team List'!$C$9</f>
        <v>Russellville</v>
      </c>
      <c r="D25" s="48" t="s">
        <v>133</v>
      </c>
      <c r="E25" s="50"/>
      <c r="F25" s="49"/>
      <c r="G25" s="47">
        <v>20</v>
      </c>
      <c r="H25" s="47">
        <v>35</v>
      </c>
      <c r="I25" s="47">
        <v>20</v>
      </c>
      <c r="J25" s="47"/>
      <c r="K25" s="47">
        <v>5</v>
      </c>
      <c r="L25" s="47">
        <v>0</v>
      </c>
      <c r="M25" s="47">
        <v>10</v>
      </c>
      <c r="N25" s="47">
        <v>45</v>
      </c>
      <c r="O25" s="47">
        <v>0</v>
      </c>
      <c r="P25" s="47">
        <v>5</v>
      </c>
      <c r="Q25" s="47">
        <v>0</v>
      </c>
      <c r="R25" s="47">
        <f t="shared" si="0"/>
        <v>140</v>
      </c>
      <c r="S25" s="151">
        <f t="shared" si="1"/>
        <v>14</v>
      </c>
      <c r="T25" s="47">
        <v>3</v>
      </c>
      <c r="U25" s="47">
        <v>11</v>
      </c>
      <c r="V25" s="47">
        <v>3</v>
      </c>
    </row>
    <row r="26" spans="1:22" ht="15" customHeight="1">
      <c r="A26" s="64">
        <v>23</v>
      </c>
      <c r="B26" s="65"/>
      <c r="C26" s="66" t="str">
        <f>'Team List'!$C$8</f>
        <v>Hoover</v>
      </c>
      <c r="D26" s="48" t="s">
        <v>127</v>
      </c>
      <c r="E26" s="50"/>
      <c r="F26" s="49"/>
      <c r="G26" s="47">
        <v>20</v>
      </c>
      <c r="H26" s="47"/>
      <c r="I26" s="47">
        <v>10</v>
      </c>
      <c r="J26" s="47">
        <v>10</v>
      </c>
      <c r="K26" s="47">
        <v>10</v>
      </c>
      <c r="L26" s="47">
        <v>10</v>
      </c>
      <c r="M26" s="47">
        <v>0</v>
      </c>
      <c r="N26" s="47">
        <v>20</v>
      </c>
      <c r="O26" s="47">
        <v>30</v>
      </c>
      <c r="P26" s="47">
        <v>0</v>
      </c>
      <c r="Q26" s="47">
        <v>10</v>
      </c>
      <c r="R26" s="47">
        <f t="shared" si="0"/>
        <v>120</v>
      </c>
      <c r="S26" s="151">
        <f t="shared" si="1"/>
        <v>12</v>
      </c>
      <c r="T26" s="47">
        <v>0</v>
      </c>
      <c r="U26" s="47">
        <v>12</v>
      </c>
      <c r="V26" s="47">
        <v>0</v>
      </c>
    </row>
    <row r="27" spans="1:22" ht="15" customHeight="1">
      <c r="A27" s="64">
        <v>24</v>
      </c>
      <c r="B27" s="65"/>
      <c r="C27" s="66" t="str">
        <f>'Team List'!$C$10</f>
        <v>Holy Spirit</v>
      </c>
      <c r="D27" s="48" t="s">
        <v>138</v>
      </c>
      <c r="E27" s="50"/>
      <c r="F27" s="49"/>
      <c r="G27" s="47">
        <v>0</v>
      </c>
      <c r="H27" s="47">
        <v>10</v>
      </c>
      <c r="I27" s="47"/>
      <c r="J27" s="47">
        <v>20</v>
      </c>
      <c r="K27" s="47">
        <v>15</v>
      </c>
      <c r="L27" s="47"/>
      <c r="M27" s="47"/>
      <c r="N27" s="47">
        <v>10</v>
      </c>
      <c r="O27" s="47">
        <v>10</v>
      </c>
      <c r="P27" s="47"/>
      <c r="Q27" s="47">
        <v>50</v>
      </c>
      <c r="R27" s="47">
        <f t="shared" si="0"/>
        <v>115</v>
      </c>
      <c r="S27" s="151">
        <f t="shared" si="1"/>
        <v>16.428571428571427</v>
      </c>
      <c r="T27" s="47"/>
      <c r="U27" s="47">
        <v>12</v>
      </c>
      <c r="V27" s="47">
        <v>1</v>
      </c>
    </row>
    <row r="28" spans="1:22" ht="15" customHeight="1">
      <c r="A28" s="64">
        <v>25</v>
      </c>
      <c r="B28" s="65"/>
      <c r="C28" s="66" t="str">
        <f>'Team List'!$C$12</f>
        <v>Altamont</v>
      </c>
      <c r="D28" s="48" t="s">
        <v>147</v>
      </c>
      <c r="E28" s="50"/>
      <c r="F28" s="49"/>
      <c r="G28" s="47">
        <v>15</v>
      </c>
      <c r="H28" s="47">
        <v>0</v>
      </c>
      <c r="I28" s="47">
        <v>5</v>
      </c>
      <c r="J28" s="47">
        <v>10</v>
      </c>
      <c r="K28" s="47">
        <v>10</v>
      </c>
      <c r="L28" s="47">
        <v>20</v>
      </c>
      <c r="M28" s="47">
        <v>5</v>
      </c>
      <c r="N28" s="47">
        <v>20</v>
      </c>
      <c r="O28" s="47">
        <v>10</v>
      </c>
      <c r="P28" s="47"/>
      <c r="Q28" s="47">
        <v>10</v>
      </c>
      <c r="R28" s="47">
        <f t="shared" si="0"/>
        <v>105</v>
      </c>
      <c r="S28" s="151">
        <f t="shared" si="1"/>
        <v>10.5</v>
      </c>
      <c r="T28" s="47">
        <v>1</v>
      </c>
      <c r="U28" s="47">
        <v>12</v>
      </c>
      <c r="V28" s="47">
        <v>3</v>
      </c>
    </row>
    <row r="29" spans="1:22" ht="15" customHeight="1">
      <c r="A29" s="64">
        <v>26</v>
      </c>
      <c r="B29" s="65"/>
      <c r="C29" s="66" t="str">
        <f>'Team List'!$C$11</f>
        <v>Susan Moore</v>
      </c>
      <c r="D29" s="48" t="s">
        <v>143</v>
      </c>
      <c r="E29" s="50"/>
      <c r="F29" s="49"/>
      <c r="G29" s="47">
        <v>20</v>
      </c>
      <c r="H29" s="47">
        <v>10</v>
      </c>
      <c r="I29" s="47">
        <v>10</v>
      </c>
      <c r="J29" s="47">
        <v>10</v>
      </c>
      <c r="K29" s="47">
        <v>10</v>
      </c>
      <c r="L29" s="47">
        <v>0</v>
      </c>
      <c r="M29" s="47">
        <v>10</v>
      </c>
      <c r="N29" s="47"/>
      <c r="O29" s="47">
        <v>10</v>
      </c>
      <c r="P29" s="47">
        <v>10</v>
      </c>
      <c r="Q29" s="47">
        <v>10</v>
      </c>
      <c r="R29" s="47">
        <f t="shared" si="0"/>
        <v>100</v>
      </c>
      <c r="S29" s="151">
        <f t="shared" si="1"/>
        <v>10</v>
      </c>
      <c r="T29" s="47">
        <v>0</v>
      </c>
      <c r="U29" s="47">
        <v>10</v>
      </c>
      <c r="V29" s="47">
        <v>0</v>
      </c>
    </row>
    <row r="30" spans="1:22" ht="15" customHeight="1">
      <c r="A30" s="64">
        <v>27</v>
      </c>
      <c r="B30" s="65"/>
      <c r="C30" s="66" t="str">
        <f>'Team List'!$C$8</f>
        <v>Hoover</v>
      </c>
      <c r="D30" s="48" t="s">
        <v>128</v>
      </c>
      <c r="E30" s="50"/>
      <c r="F30" s="49"/>
      <c r="G30" s="47">
        <v>20</v>
      </c>
      <c r="H30" s="47"/>
      <c r="I30" s="47">
        <v>0</v>
      </c>
      <c r="J30" s="47">
        <v>10</v>
      </c>
      <c r="K30" s="47">
        <v>10</v>
      </c>
      <c r="L30" s="47">
        <v>10</v>
      </c>
      <c r="M30" s="47">
        <v>10</v>
      </c>
      <c r="N30" s="47">
        <v>10</v>
      </c>
      <c r="O30" s="47">
        <v>0</v>
      </c>
      <c r="P30" s="47">
        <v>0</v>
      </c>
      <c r="Q30" s="47">
        <v>0</v>
      </c>
      <c r="R30" s="47">
        <f t="shared" si="0"/>
        <v>70</v>
      </c>
      <c r="S30" s="151">
        <f t="shared" si="1"/>
        <v>7</v>
      </c>
      <c r="T30" s="47">
        <v>0</v>
      </c>
      <c r="U30" s="47">
        <v>6</v>
      </c>
      <c r="V30" s="47">
        <v>0</v>
      </c>
    </row>
    <row r="31" spans="1:22" ht="15" customHeight="1">
      <c r="A31" s="64">
        <v>28</v>
      </c>
      <c r="B31" s="65"/>
      <c r="C31" s="66" t="str">
        <f>'Team List'!$C$5</f>
        <v>Brindlee Mountain</v>
      </c>
      <c r="D31" s="48" t="s">
        <v>114</v>
      </c>
      <c r="E31" s="50"/>
      <c r="F31" s="49"/>
      <c r="G31" s="47"/>
      <c r="H31" s="47"/>
      <c r="I31" s="47"/>
      <c r="J31" s="47"/>
      <c r="K31" s="47"/>
      <c r="L31" s="47">
        <v>20</v>
      </c>
      <c r="M31" s="47"/>
      <c r="N31" s="47"/>
      <c r="O31" s="47">
        <v>35</v>
      </c>
      <c r="P31" s="47"/>
      <c r="Q31" s="47"/>
      <c r="R31" s="47">
        <f t="shared" si="0"/>
        <v>55</v>
      </c>
      <c r="S31" s="151">
        <f t="shared" si="1"/>
        <v>27.5</v>
      </c>
      <c r="T31" s="47">
        <v>1</v>
      </c>
      <c r="U31" s="47">
        <v>4</v>
      </c>
      <c r="V31" s="47"/>
    </row>
    <row r="32" spans="1:22" ht="15" customHeight="1">
      <c r="A32" s="64">
        <v>29</v>
      </c>
      <c r="B32" s="65"/>
      <c r="C32" s="66" t="str">
        <f>'Team List'!$C$10</f>
        <v>Holy Spirit</v>
      </c>
      <c r="D32" s="48" t="s">
        <v>139</v>
      </c>
      <c r="E32" s="50"/>
      <c r="F32" s="49"/>
      <c r="G32" s="47">
        <v>5</v>
      </c>
      <c r="H32" s="47"/>
      <c r="I32" s="47">
        <v>15</v>
      </c>
      <c r="J32" s="47">
        <v>-10</v>
      </c>
      <c r="K32" s="47"/>
      <c r="L32" s="47"/>
      <c r="M32" s="47">
        <v>20</v>
      </c>
      <c r="N32" s="47">
        <v>-10</v>
      </c>
      <c r="O32" s="47"/>
      <c r="P32" s="47">
        <v>30</v>
      </c>
      <c r="Q32" s="47">
        <v>5</v>
      </c>
      <c r="R32" s="47">
        <f t="shared" si="0"/>
        <v>55</v>
      </c>
      <c r="S32" s="151">
        <f t="shared" si="1"/>
        <v>7.857142857142857</v>
      </c>
      <c r="T32" s="47"/>
      <c r="U32" s="47">
        <v>9</v>
      </c>
      <c r="V32" s="47">
        <v>7</v>
      </c>
    </row>
    <row r="33" spans="1:22" ht="15" customHeight="1">
      <c r="A33" s="64">
        <v>30</v>
      </c>
      <c r="B33" s="65"/>
      <c r="C33" s="66" t="str">
        <f>'Team List'!$C$8</f>
        <v>Hoover</v>
      </c>
      <c r="D33" s="48" t="s">
        <v>129</v>
      </c>
      <c r="E33" s="50"/>
      <c r="F33" s="49"/>
      <c r="G33" s="47">
        <v>10</v>
      </c>
      <c r="H33" s="47"/>
      <c r="I33" s="47">
        <v>0</v>
      </c>
      <c r="J33" s="47">
        <v>10</v>
      </c>
      <c r="K33" s="47">
        <v>5</v>
      </c>
      <c r="L33" s="47">
        <v>10</v>
      </c>
      <c r="M33" s="47">
        <v>20</v>
      </c>
      <c r="N33" s="47">
        <v>0</v>
      </c>
      <c r="O33" s="47">
        <v>0</v>
      </c>
      <c r="P33" s="47">
        <v>0</v>
      </c>
      <c r="Q33" s="47">
        <v>0</v>
      </c>
      <c r="R33" s="47">
        <f t="shared" si="0"/>
        <v>55</v>
      </c>
      <c r="S33" s="151">
        <f t="shared" si="1"/>
        <v>5.5</v>
      </c>
      <c r="T33" s="47">
        <v>0</v>
      </c>
      <c r="U33" s="47">
        <v>6</v>
      </c>
      <c r="V33" s="47">
        <v>1</v>
      </c>
    </row>
    <row r="34" spans="1:22" ht="15" customHeight="1">
      <c r="A34" s="64">
        <v>31</v>
      </c>
      <c r="B34" s="65"/>
      <c r="C34" s="66" t="str">
        <f>'Team List'!$C$6</f>
        <v>Indian Springs </v>
      </c>
      <c r="D34" s="48" t="s">
        <v>120</v>
      </c>
      <c r="E34" s="50"/>
      <c r="F34" s="49"/>
      <c r="G34" s="47">
        <v>10</v>
      </c>
      <c r="H34" s="47"/>
      <c r="I34" s="47">
        <v>0</v>
      </c>
      <c r="J34" s="47">
        <v>10</v>
      </c>
      <c r="K34" s="47"/>
      <c r="L34" s="47">
        <v>0</v>
      </c>
      <c r="M34" s="47">
        <v>10</v>
      </c>
      <c r="N34" s="47"/>
      <c r="O34" s="47"/>
      <c r="P34" s="47">
        <v>5</v>
      </c>
      <c r="Q34" s="47">
        <v>20</v>
      </c>
      <c r="R34" s="47">
        <f t="shared" si="0"/>
        <v>55</v>
      </c>
      <c r="S34" s="151">
        <f t="shared" si="1"/>
        <v>7.857142857142857</v>
      </c>
      <c r="T34" s="47">
        <v>0</v>
      </c>
      <c r="U34" s="47">
        <v>7</v>
      </c>
      <c r="V34" s="47">
        <v>3</v>
      </c>
    </row>
    <row r="35" spans="1:22" ht="15" customHeight="1">
      <c r="A35" s="64">
        <v>32</v>
      </c>
      <c r="B35" s="65"/>
      <c r="C35" s="66" t="str">
        <f>'Team List'!$C$6</f>
        <v>Indian Springs </v>
      </c>
      <c r="D35" s="48" t="s">
        <v>119</v>
      </c>
      <c r="E35" s="50"/>
      <c r="F35" s="49"/>
      <c r="G35" s="47">
        <v>10</v>
      </c>
      <c r="H35" s="47">
        <v>10</v>
      </c>
      <c r="I35" s="47"/>
      <c r="J35" s="47">
        <v>0</v>
      </c>
      <c r="K35" s="47">
        <v>10</v>
      </c>
      <c r="L35" s="47"/>
      <c r="M35" s="47">
        <v>0</v>
      </c>
      <c r="N35" s="47">
        <v>15</v>
      </c>
      <c r="O35" s="47"/>
      <c r="P35" s="47"/>
      <c r="Q35" s="47">
        <v>5</v>
      </c>
      <c r="R35" s="47">
        <f t="shared" si="0"/>
        <v>50</v>
      </c>
      <c r="S35" s="151">
        <f t="shared" si="1"/>
        <v>7.142857142857143</v>
      </c>
      <c r="T35" s="47">
        <v>1</v>
      </c>
      <c r="U35" s="47">
        <v>4</v>
      </c>
      <c r="V35" s="47">
        <v>1</v>
      </c>
    </row>
    <row r="36" spans="1:22" ht="15" customHeight="1">
      <c r="A36" s="64">
        <v>33</v>
      </c>
      <c r="B36" s="65"/>
      <c r="C36" s="66" t="str">
        <f>'Team List'!$C$11</f>
        <v>Susan Moore</v>
      </c>
      <c r="D36" s="48" t="s">
        <v>146</v>
      </c>
      <c r="E36" s="50"/>
      <c r="F36" s="49"/>
      <c r="G36" s="47"/>
      <c r="H36" s="47">
        <v>0</v>
      </c>
      <c r="I36" s="47">
        <v>0</v>
      </c>
      <c r="J36" s="47">
        <v>10</v>
      </c>
      <c r="K36" s="47">
        <v>40</v>
      </c>
      <c r="L36" s="47">
        <v>-5</v>
      </c>
      <c r="M36" s="47">
        <v>0</v>
      </c>
      <c r="N36" s="47"/>
      <c r="O36" s="47">
        <v>0</v>
      </c>
      <c r="P36" s="47">
        <v>10</v>
      </c>
      <c r="Q36" s="47">
        <v>-5</v>
      </c>
      <c r="R36" s="47">
        <f aca="true" t="shared" si="2" ref="R36:R67">SUM(G36:Q36)</f>
        <v>50</v>
      </c>
      <c r="S36" s="151">
        <f aca="true" t="shared" si="3" ref="S36:S54">AVERAGE(G36:Q36)</f>
        <v>5.555555555555555</v>
      </c>
      <c r="T36" s="47">
        <v>0</v>
      </c>
      <c r="U36" s="47">
        <v>7</v>
      </c>
      <c r="V36" s="47">
        <v>2</v>
      </c>
    </row>
    <row r="37" spans="1:22" ht="15" customHeight="1">
      <c r="A37" s="64">
        <v>34</v>
      </c>
      <c r="B37" s="65"/>
      <c r="C37" s="66" t="str">
        <f>'Team List'!$C$7</f>
        <v>Gordo</v>
      </c>
      <c r="D37" s="48" t="s">
        <v>130</v>
      </c>
      <c r="E37" s="50"/>
      <c r="F37" s="49"/>
      <c r="G37" s="47">
        <v>0</v>
      </c>
      <c r="H37" s="47">
        <v>10</v>
      </c>
      <c r="I37" s="47">
        <v>10</v>
      </c>
      <c r="J37" s="47">
        <v>0</v>
      </c>
      <c r="K37" s="47">
        <v>10</v>
      </c>
      <c r="L37" s="47">
        <v>10</v>
      </c>
      <c r="M37" s="47">
        <v>0</v>
      </c>
      <c r="N37" s="47">
        <v>0</v>
      </c>
      <c r="O37" s="47">
        <v>0</v>
      </c>
      <c r="P37" s="47">
        <v>0</v>
      </c>
      <c r="Q37" s="47"/>
      <c r="R37" s="47">
        <f t="shared" si="2"/>
        <v>40</v>
      </c>
      <c r="S37" s="151">
        <f t="shared" si="3"/>
        <v>4</v>
      </c>
      <c r="T37" s="47"/>
      <c r="U37" s="47">
        <v>5</v>
      </c>
      <c r="V37" s="47">
        <v>2</v>
      </c>
    </row>
    <row r="38" spans="1:22" ht="15" customHeight="1">
      <c r="A38" s="64">
        <v>35</v>
      </c>
      <c r="B38" s="65"/>
      <c r="C38" s="66" t="str">
        <f>'Team List'!$C$6</f>
        <v>Indian Springs </v>
      </c>
      <c r="D38" s="48" t="s">
        <v>121</v>
      </c>
      <c r="E38" s="50"/>
      <c r="F38" s="49"/>
      <c r="G38" s="47"/>
      <c r="H38" s="47">
        <v>0</v>
      </c>
      <c r="I38" s="47">
        <v>10</v>
      </c>
      <c r="J38" s="47"/>
      <c r="K38" s="47">
        <v>10</v>
      </c>
      <c r="L38" s="47">
        <v>10</v>
      </c>
      <c r="M38" s="47"/>
      <c r="N38" s="47">
        <v>0</v>
      </c>
      <c r="O38" s="47"/>
      <c r="P38" s="47">
        <v>10</v>
      </c>
      <c r="Q38" s="47"/>
      <c r="R38" s="47">
        <f t="shared" si="2"/>
        <v>40</v>
      </c>
      <c r="S38" s="151">
        <f t="shared" si="3"/>
        <v>6.666666666666667</v>
      </c>
      <c r="T38" s="47">
        <v>0</v>
      </c>
      <c r="U38" s="47">
        <v>4</v>
      </c>
      <c r="V38" s="47">
        <v>0</v>
      </c>
    </row>
    <row r="39" spans="1:22" ht="15" customHeight="1">
      <c r="A39" s="64">
        <v>36</v>
      </c>
      <c r="B39" s="65"/>
      <c r="C39" s="66" t="str">
        <f>'Team List'!$C$5</f>
        <v>Brindlee Mountain</v>
      </c>
      <c r="D39" s="48" t="s">
        <v>115</v>
      </c>
      <c r="E39" s="50"/>
      <c r="F39" s="49"/>
      <c r="G39" s="47"/>
      <c r="H39" s="47">
        <v>10</v>
      </c>
      <c r="I39" s="47"/>
      <c r="J39" s="47">
        <v>0</v>
      </c>
      <c r="K39" s="47"/>
      <c r="L39" s="47"/>
      <c r="M39" s="47"/>
      <c r="N39" s="47">
        <v>20</v>
      </c>
      <c r="O39" s="47"/>
      <c r="P39" s="47"/>
      <c r="Q39" s="47">
        <v>0</v>
      </c>
      <c r="R39" s="47">
        <f t="shared" si="2"/>
        <v>30</v>
      </c>
      <c r="S39" s="151">
        <f t="shared" si="3"/>
        <v>7.5</v>
      </c>
      <c r="T39" s="47">
        <v>1</v>
      </c>
      <c r="U39" s="47">
        <v>2</v>
      </c>
      <c r="V39" s="47">
        <v>1</v>
      </c>
    </row>
    <row r="40" spans="1:22" ht="15" customHeight="1">
      <c r="A40" s="64">
        <v>37</v>
      </c>
      <c r="B40" s="65"/>
      <c r="C40" s="66" t="str">
        <f>'Team List'!$C$10</f>
        <v>Holy Spirit</v>
      </c>
      <c r="D40" s="48" t="s">
        <v>140</v>
      </c>
      <c r="E40" s="50"/>
      <c r="F40" s="49"/>
      <c r="G40" s="47"/>
      <c r="H40" s="47">
        <v>5</v>
      </c>
      <c r="I40" s="47">
        <v>5</v>
      </c>
      <c r="J40" s="47"/>
      <c r="K40" s="47">
        <v>0</v>
      </c>
      <c r="L40" s="47"/>
      <c r="M40" s="47">
        <v>25</v>
      </c>
      <c r="N40" s="47"/>
      <c r="O40" s="47">
        <v>-5</v>
      </c>
      <c r="P40" s="47">
        <v>-5</v>
      </c>
      <c r="Q40" s="47"/>
      <c r="R40" s="47">
        <f t="shared" si="2"/>
        <v>25</v>
      </c>
      <c r="S40" s="151">
        <f t="shared" si="3"/>
        <v>4.166666666666667</v>
      </c>
      <c r="T40" s="47">
        <v>1</v>
      </c>
      <c r="U40" s="47">
        <v>3</v>
      </c>
      <c r="V40" s="47">
        <v>4</v>
      </c>
    </row>
    <row r="41" spans="1:22" ht="15" customHeight="1">
      <c r="A41" s="64">
        <v>38</v>
      </c>
      <c r="B41" s="65"/>
      <c r="C41" s="66" t="str">
        <f>'Team List'!$C$2</f>
        <v>Bibb County</v>
      </c>
      <c r="D41" s="48" t="s">
        <v>93</v>
      </c>
      <c r="E41" s="50"/>
      <c r="F41" s="49"/>
      <c r="G41" s="47">
        <v>10</v>
      </c>
      <c r="H41" s="47"/>
      <c r="I41" s="47">
        <v>0</v>
      </c>
      <c r="J41" s="47">
        <v>10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f t="shared" si="2"/>
        <v>20</v>
      </c>
      <c r="S41" s="151">
        <f t="shared" si="3"/>
        <v>2</v>
      </c>
      <c r="T41" s="47"/>
      <c r="U41" s="47">
        <v>2</v>
      </c>
      <c r="V41" s="47"/>
    </row>
    <row r="42" spans="1:22" ht="15" customHeight="1">
      <c r="A42" s="64">
        <v>39</v>
      </c>
      <c r="B42" s="65"/>
      <c r="C42" s="66" t="str">
        <f>'Team List'!$C$9</f>
        <v>Russellville</v>
      </c>
      <c r="D42" s="48" t="s">
        <v>135</v>
      </c>
      <c r="E42" s="50"/>
      <c r="F42" s="49"/>
      <c r="G42" s="47">
        <v>0</v>
      </c>
      <c r="H42" s="47">
        <v>0</v>
      </c>
      <c r="I42" s="47">
        <v>10</v>
      </c>
      <c r="J42" s="47"/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10</v>
      </c>
      <c r="Q42" s="47">
        <v>0</v>
      </c>
      <c r="R42" s="47">
        <f t="shared" si="2"/>
        <v>20</v>
      </c>
      <c r="S42" s="151">
        <f t="shared" si="3"/>
        <v>2</v>
      </c>
      <c r="T42" s="47"/>
      <c r="U42" s="47">
        <v>2</v>
      </c>
      <c r="V42" s="47"/>
    </row>
    <row r="43" spans="1:22" ht="15" customHeight="1">
      <c r="A43" s="64">
        <v>40</v>
      </c>
      <c r="B43" s="65"/>
      <c r="C43" s="66" t="str">
        <f>'Team List'!$C$11</f>
        <v>Susan Moore</v>
      </c>
      <c r="D43" s="48" t="s">
        <v>145</v>
      </c>
      <c r="E43" s="50"/>
      <c r="F43" s="49"/>
      <c r="G43" s="47"/>
      <c r="H43" s="47">
        <v>0</v>
      </c>
      <c r="I43" s="47">
        <v>0</v>
      </c>
      <c r="J43" s="47">
        <v>0</v>
      </c>
      <c r="K43" s="47">
        <v>10</v>
      </c>
      <c r="L43" s="47">
        <v>0</v>
      </c>
      <c r="M43" s="47">
        <v>10</v>
      </c>
      <c r="N43" s="47"/>
      <c r="O43" s="47">
        <v>0</v>
      </c>
      <c r="P43" s="47">
        <v>0</v>
      </c>
      <c r="Q43" s="47">
        <v>0</v>
      </c>
      <c r="R43" s="47">
        <f t="shared" si="2"/>
        <v>20</v>
      </c>
      <c r="S43" s="151">
        <f t="shared" si="3"/>
        <v>2.2222222222222223</v>
      </c>
      <c r="T43" s="47">
        <v>0</v>
      </c>
      <c r="U43" s="47">
        <v>2</v>
      </c>
      <c r="V43" s="47">
        <v>0</v>
      </c>
    </row>
    <row r="44" spans="1:22" ht="15" customHeight="1">
      <c r="A44" s="64">
        <v>41</v>
      </c>
      <c r="B44" s="65"/>
      <c r="C44" s="66" t="str">
        <f>'Team List'!$C$5</f>
        <v>Brindlee Mountain</v>
      </c>
      <c r="D44" s="48" t="s">
        <v>116</v>
      </c>
      <c r="E44" s="50"/>
      <c r="F44" s="49"/>
      <c r="G44" s="47">
        <v>0</v>
      </c>
      <c r="H44" s="47"/>
      <c r="I44" s="47">
        <v>10</v>
      </c>
      <c r="J44" s="47"/>
      <c r="K44" s="47">
        <v>10</v>
      </c>
      <c r="L44" s="47"/>
      <c r="M44" s="47"/>
      <c r="N44" s="47"/>
      <c r="O44" s="47"/>
      <c r="P44" s="47">
        <v>-5</v>
      </c>
      <c r="Q44" s="47"/>
      <c r="R44" s="47">
        <f t="shared" si="2"/>
        <v>15</v>
      </c>
      <c r="S44" s="151">
        <f t="shared" si="3"/>
        <v>3.75</v>
      </c>
      <c r="T44" s="47"/>
      <c r="U44" s="47">
        <v>2</v>
      </c>
      <c r="V44" s="47">
        <v>1</v>
      </c>
    </row>
    <row r="45" spans="1:22" ht="15" customHeight="1">
      <c r="A45" s="64">
        <v>42</v>
      </c>
      <c r="B45" s="65"/>
      <c r="C45" s="66" t="str">
        <f>'Team List'!$C$7</f>
        <v>Gordo</v>
      </c>
      <c r="D45" s="48" t="s">
        <v>124</v>
      </c>
      <c r="E45" s="50"/>
      <c r="F45" s="49"/>
      <c r="G45" s="47"/>
      <c r="H45" s="47">
        <v>0</v>
      </c>
      <c r="I45" s="47">
        <v>0</v>
      </c>
      <c r="J45" s="47"/>
      <c r="K45" s="47">
        <v>0</v>
      </c>
      <c r="L45" s="47"/>
      <c r="M45" s="47">
        <v>10</v>
      </c>
      <c r="N45" s="47">
        <v>0</v>
      </c>
      <c r="O45" s="47">
        <v>0</v>
      </c>
      <c r="P45" s="47"/>
      <c r="Q45" s="47"/>
      <c r="R45" s="47">
        <f t="shared" si="2"/>
        <v>10</v>
      </c>
      <c r="S45" s="151">
        <f t="shared" si="3"/>
        <v>1.6666666666666667</v>
      </c>
      <c r="T45" s="47"/>
      <c r="U45" s="47">
        <v>1</v>
      </c>
      <c r="V45" s="47"/>
    </row>
    <row r="46" spans="1:22" ht="15" customHeight="1">
      <c r="A46" s="64">
        <v>43</v>
      </c>
      <c r="B46" s="65"/>
      <c r="C46" s="66" t="str">
        <f>'Team List'!$C$7</f>
        <v>Gordo</v>
      </c>
      <c r="D46" s="48" t="s">
        <v>125</v>
      </c>
      <c r="E46" s="50"/>
      <c r="F46" s="49"/>
      <c r="G46" s="47">
        <v>0</v>
      </c>
      <c r="H46" s="47"/>
      <c r="I46" s="47">
        <v>0</v>
      </c>
      <c r="J46" s="47"/>
      <c r="K46" s="47">
        <v>0</v>
      </c>
      <c r="L46" s="47"/>
      <c r="M46" s="47">
        <v>0</v>
      </c>
      <c r="N46" s="47"/>
      <c r="O46" s="47">
        <v>10</v>
      </c>
      <c r="P46" s="47"/>
      <c r="Q46" s="47"/>
      <c r="R46" s="47">
        <f t="shared" si="2"/>
        <v>10</v>
      </c>
      <c r="S46" s="151">
        <f t="shared" si="3"/>
        <v>2</v>
      </c>
      <c r="T46" s="47"/>
      <c r="U46" s="47">
        <v>1</v>
      </c>
      <c r="V46" s="47"/>
    </row>
    <row r="47" spans="1:22" ht="15" customHeight="1">
      <c r="A47" s="64">
        <v>44</v>
      </c>
      <c r="B47" s="65"/>
      <c r="C47" s="66" t="str">
        <f>'Team List'!$C$7</f>
        <v>Gordo</v>
      </c>
      <c r="D47" s="48" t="s">
        <v>126</v>
      </c>
      <c r="E47" s="50"/>
      <c r="F47" s="49"/>
      <c r="G47" s="47"/>
      <c r="H47" s="47">
        <v>0</v>
      </c>
      <c r="I47" s="47"/>
      <c r="J47" s="47">
        <v>0</v>
      </c>
      <c r="K47" s="47"/>
      <c r="L47" s="47">
        <v>0</v>
      </c>
      <c r="M47" s="47"/>
      <c r="N47" s="47">
        <v>0</v>
      </c>
      <c r="O47" s="47"/>
      <c r="P47" s="47">
        <v>10</v>
      </c>
      <c r="Q47" s="47"/>
      <c r="R47" s="47">
        <f t="shared" si="2"/>
        <v>10</v>
      </c>
      <c r="S47" s="151">
        <f t="shared" si="3"/>
        <v>2</v>
      </c>
      <c r="T47" s="47"/>
      <c r="U47" s="47">
        <v>1</v>
      </c>
      <c r="V47" s="47"/>
    </row>
    <row r="48" spans="1:22" ht="15" customHeight="1">
      <c r="A48" s="64">
        <v>45</v>
      </c>
      <c r="B48" s="65"/>
      <c r="C48" s="66" t="str">
        <f>'Team List'!$C$2</f>
        <v>Bibb County</v>
      </c>
      <c r="D48" s="48" t="s">
        <v>92</v>
      </c>
      <c r="E48" s="50"/>
      <c r="F48" s="49"/>
      <c r="G48" s="47">
        <v>0</v>
      </c>
      <c r="H48" s="47"/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f t="shared" si="2"/>
        <v>0</v>
      </c>
      <c r="S48" s="151">
        <f t="shared" si="3"/>
        <v>0</v>
      </c>
      <c r="T48" s="47"/>
      <c r="U48" s="47"/>
      <c r="V48" s="47"/>
    </row>
    <row r="49" spans="1:22" ht="15" customHeight="1">
      <c r="A49" s="64">
        <v>46</v>
      </c>
      <c r="B49" s="65"/>
      <c r="C49" s="66" t="str">
        <f>'Team List'!$C$4</f>
        <v>Covenant Christian</v>
      </c>
      <c r="D49" s="48" t="s">
        <v>103</v>
      </c>
      <c r="E49" s="50"/>
      <c r="F49" s="49"/>
      <c r="G49" s="47"/>
      <c r="H49" s="47"/>
      <c r="I49" s="47">
        <v>0</v>
      </c>
      <c r="J49" s="47"/>
      <c r="K49" s="47"/>
      <c r="L49" s="47"/>
      <c r="M49" s="47"/>
      <c r="N49" s="47"/>
      <c r="O49" s="47"/>
      <c r="P49" s="47"/>
      <c r="Q49" s="47"/>
      <c r="R49" s="47">
        <f t="shared" si="2"/>
        <v>0</v>
      </c>
      <c r="S49" s="151">
        <f t="shared" si="3"/>
        <v>0</v>
      </c>
      <c r="T49" s="47"/>
      <c r="U49" s="47"/>
      <c r="V49" s="47"/>
    </row>
    <row r="50" spans="1:22" ht="15" customHeight="1">
      <c r="A50" s="64">
        <v>47</v>
      </c>
      <c r="B50" s="65"/>
      <c r="C50" s="66" t="str">
        <f>'Team List'!$C$4</f>
        <v>Covenant Christian</v>
      </c>
      <c r="D50" s="48" t="s">
        <v>104</v>
      </c>
      <c r="E50" s="50"/>
      <c r="F50" s="49"/>
      <c r="G50" s="47"/>
      <c r="H50" s="47">
        <v>0</v>
      </c>
      <c r="I50" s="47">
        <v>0</v>
      </c>
      <c r="J50" s="47">
        <v>0</v>
      </c>
      <c r="K50" s="47"/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f t="shared" si="2"/>
        <v>0</v>
      </c>
      <c r="S50" s="151">
        <f t="shared" si="3"/>
        <v>0</v>
      </c>
      <c r="T50" s="47"/>
      <c r="U50" s="47"/>
      <c r="V50" s="47"/>
    </row>
    <row r="51" spans="1:22" ht="15" customHeight="1">
      <c r="A51" s="64">
        <v>48</v>
      </c>
      <c r="B51" s="65"/>
      <c r="C51" s="66" t="str">
        <f>'Team List'!$C$4</f>
        <v>Covenant Christian</v>
      </c>
      <c r="D51" s="48" t="s">
        <v>105</v>
      </c>
      <c r="E51" s="50"/>
      <c r="F51" s="49"/>
      <c r="G51" s="47"/>
      <c r="H51" s="47"/>
      <c r="I51" s="47"/>
      <c r="J51" s="47"/>
      <c r="K51" s="47"/>
      <c r="L51" s="47">
        <v>0</v>
      </c>
      <c r="M51" s="47"/>
      <c r="N51" s="47"/>
      <c r="O51" s="47"/>
      <c r="P51" s="47"/>
      <c r="Q51" s="47"/>
      <c r="R51" s="47">
        <f t="shared" si="2"/>
        <v>0</v>
      </c>
      <c r="S51" s="151">
        <f t="shared" si="3"/>
        <v>0</v>
      </c>
      <c r="T51" s="47"/>
      <c r="U51" s="47"/>
      <c r="V51" s="47"/>
    </row>
    <row r="52" spans="1:22" ht="15" customHeight="1">
      <c r="A52" s="64">
        <v>49</v>
      </c>
      <c r="B52" s="65"/>
      <c r="C52" s="66" t="str">
        <f>'Team List'!$C$7</f>
        <v>Gordo</v>
      </c>
      <c r="D52" s="48" t="s">
        <v>122</v>
      </c>
      <c r="E52" s="50"/>
      <c r="F52" s="49"/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/>
      <c r="O52" s="47">
        <v>0</v>
      </c>
      <c r="P52" s="47">
        <v>0</v>
      </c>
      <c r="Q52" s="47"/>
      <c r="R52" s="47">
        <f t="shared" si="2"/>
        <v>0</v>
      </c>
      <c r="S52" s="151">
        <f t="shared" si="3"/>
        <v>0</v>
      </c>
      <c r="T52" s="47"/>
      <c r="U52" s="47"/>
      <c r="V52" s="47"/>
    </row>
    <row r="53" spans="1:22" ht="15" customHeight="1">
      <c r="A53" s="64">
        <v>50</v>
      </c>
      <c r="B53" s="65"/>
      <c r="C53" s="67" t="str">
        <f>'Team List'!$C$7</f>
        <v>Gordo</v>
      </c>
      <c r="D53" s="48" t="s">
        <v>123</v>
      </c>
      <c r="E53" s="50"/>
      <c r="F53" s="49"/>
      <c r="G53" s="47">
        <v>0</v>
      </c>
      <c r="H53" s="47"/>
      <c r="I53" s="47"/>
      <c r="J53" s="47">
        <v>0</v>
      </c>
      <c r="K53" s="47"/>
      <c r="L53" s="47">
        <v>0</v>
      </c>
      <c r="M53" s="47"/>
      <c r="N53" s="47">
        <v>0</v>
      </c>
      <c r="O53" s="47"/>
      <c r="P53" s="47">
        <v>0</v>
      </c>
      <c r="Q53" s="47"/>
      <c r="R53" s="47">
        <f t="shared" si="2"/>
        <v>0</v>
      </c>
      <c r="S53" s="151">
        <f t="shared" si="3"/>
        <v>0</v>
      </c>
      <c r="T53" s="47"/>
      <c r="U53" s="47"/>
      <c r="V53" s="47"/>
    </row>
    <row r="54" spans="1:22" ht="15" customHeight="1">
      <c r="A54" s="64">
        <v>51</v>
      </c>
      <c r="B54" s="65"/>
      <c r="C54" s="67" t="str">
        <f>'Team List'!$C$9</f>
        <v>Russellville</v>
      </c>
      <c r="D54" s="48" t="s">
        <v>134</v>
      </c>
      <c r="E54" s="50"/>
      <c r="F54" s="49"/>
      <c r="G54" s="47">
        <v>0</v>
      </c>
      <c r="H54" s="47">
        <v>0</v>
      </c>
      <c r="I54" s="47">
        <v>0</v>
      </c>
      <c r="J54" s="47"/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f t="shared" si="2"/>
        <v>0</v>
      </c>
      <c r="S54" s="151">
        <f t="shared" si="3"/>
        <v>0</v>
      </c>
      <c r="T54" s="47"/>
      <c r="U54" s="47"/>
      <c r="V54" s="47"/>
    </row>
    <row r="55" ht="15.75">
      <c r="R55"/>
    </row>
  </sheetData>
  <mergeCells count="5">
    <mergeCell ref="A1:V1"/>
    <mergeCell ref="G2:Q2"/>
    <mergeCell ref="D2:F3"/>
    <mergeCell ref="C2:C3"/>
    <mergeCell ref="A2:B3"/>
  </mergeCells>
  <printOptions horizontalCentered="1"/>
  <pageMargins left="0.25" right="0.25" top="0" bottom="0.25" header="0.5" footer="0.5"/>
  <pageSetup horizontalDpi="300" verticalDpi="300" orientation="portrait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showGridLines="0" zoomScale="65" zoomScaleNormal="65" workbookViewId="0" topLeftCell="A1">
      <selection activeCell="A4" sqref="A4"/>
    </sheetView>
  </sheetViews>
  <sheetFormatPr defaultColWidth="9.00390625" defaultRowHeight="12.75"/>
  <cols>
    <col min="1" max="1" width="9.375" style="39" customWidth="1"/>
    <col min="2" max="5" width="32.625" style="39" customWidth="1"/>
    <col min="6" max="16384" width="9.375" style="39" customWidth="1"/>
  </cols>
  <sheetData>
    <row r="1" spans="1:5" ht="51" customHeight="1" thickBot="1">
      <c r="A1" s="185" t="s">
        <v>50</v>
      </c>
      <c r="B1" s="186"/>
      <c r="C1" s="186"/>
      <c r="D1" s="186"/>
      <c r="E1" s="186"/>
    </row>
    <row r="2" spans="1:5" ht="20.25" thickBot="1" thickTop="1">
      <c r="A2" s="71" t="s">
        <v>23</v>
      </c>
      <c r="B2" s="71" t="s">
        <v>24</v>
      </c>
      <c r="C2" s="71" t="s">
        <v>25</v>
      </c>
      <c r="D2" s="71" t="s">
        <v>26</v>
      </c>
      <c r="E2" s="71" t="s">
        <v>27</v>
      </c>
    </row>
    <row r="3" spans="1:5" ht="23.25" customHeight="1" thickTop="1">
      <c r="A3" s="75"/>
      <c r="B3" s="73" t="str">
        <f>'Team List'!$C$6</f>
        <v>Indian Springs </v>
      </c>
      <c r="C3" s="72" t="str">
        <f>'Team List'!$C$5</f>
        <v>Brindlee Mountain</v>
      </c>
      <c r="D3" s="72" t="str">
        <f>'Team List'!$C$2</f>
        <v>Bibb County</v>
      </c>
      <c r="E3" s="72"/>
    </row>
    <row r="4" spans="1:5" ht="23.25" customHeight="1">
      <c r="A4" s="76">
        <v>1</v>
      </c>
      <c r="B4" s="73" t="s">
        <v>28</v>
      </c>
      <c r="C4" s="73" t="s">
        <v>28</v>
      </c>
      <c r="D4" s="73" t="s">
        <v>28</v>
      </c>
      <c r="E4" s="73" t="str">
        <f>'Team List'!$C$3</f>
        <v>Bob Jones</v>
      </c>
    </row>
    <row r="5" spans="1:5" ht="23.25" customHeight="1" thickBot="1">
      <c r="A5" s="77"/>
      <c r="B5" s="74" t="str">
        <f>'Team List'!$C$7</f>
        <v>Gordo</v>
      </c>
      <c r="C5" s="74" t="str">
        <f>'Team List'!$C$8</f>
        <v>Hoover</v>
      </c>
      <c r="D5" s="74" t="str">
        <f>'Team List'!$C$4</f>
        <v>Covenant Christian</v>
      </c>
      <c r="E5" s="74"/>
    </row>
    <row r="6" spans="1:5" ht="23.25" customHeight="1" thickTop="1">
      <c r="A6" s="75"/>
      <c r="B6" s="72" t="str">
        <f>'Team List'!$C$2</f>
        <v>Bibb County</v>
      </c>
      <c r="C6" s="72" t="str">
        <f>'Team List'!$C$4</f>
        <v>Covenant Christian</v>
      </c>
      <c r="D6" s="72" t="str">
        <f>'Team List'!$C$5</f>
        <v>Brindlee Mountain</v>
      </c>
      <c r="E6" s="72"/>
    </row>
    <row r="7" spans="1:5" ht="23.25" customHeight="1">
      <c r="A7" s="76">
        <v>2</v>
      </c>
      <c r="B7" s="73" t="s">
        <v>28</v>
      </c>
      <c r="C7" s="73" t="s">
        <v>28</v>
      </c>
      <c r="D7" s="73" t="s">
        <v>28</v>
      </c>
      <c r="E7" s="73" t="str">
        <f>'Team List'!$C$6</f>
        <v>Indian Springs </v>
      </c>
    </row>
    <row r="8" spans="1:5" ht="23.25" customHeight="1" thickBot="1">
      <c r="A8" s="77"/>
      <c r="B8" s="74" t="str">
        <f>'Team List'!$C$3</f>
        <v>Bob Jones</v>
      </c>
      <c r="C8" s="74" t="str">
        <f>'Team List'!$C$8</f>
        <v>Hoover</v>
      </c>
      <c r="D8" s="74" t="str">
        <f>'Team List'!$C$7</f>
        <v>Gordo</v>
      </c>
      <c r="E8" s="74"/>
    </row>
    <row r="9" spans="1:5" ht="23.25" customHeight="1" thickTop="1">
      <c r="A9" s="75"/>
      <c r="B9" s="72" t="str">
        <f>'Team List'!$C$5</f>
        <v>Brindlee Mountain</v>
      </c>
      <c r="C9" s="72" t="str">
        <f>'Team List'!$C$3</f>
        <v>Bob Jones</v>
      </c>
      <c r="D9" s="72" t="str">
        <f>'Team List'!$C$4</f>
        <v>Covenant Christian</v>
      </c>
      <c r="E9" s="72"/>
    </row>
    <row r="10" spans="1:5" ht="23.25" customHeight="1">
      <c r="A10" s="76">
        <v>3</v>
      </c>
      <c r="B10" s="73" t="s">
        <v>28</v>
      </c>
      <c r="C10" s="73" t="s">
        <v>28</v>
      </c>
      <c r="D10" s="73" t="s">
        <v>28</v>
      </c>
      <c r="E10" s="73" t="str">
        <f>'Team List'!$C$2</f>
        <v>Bibb County</v>
      </c>
    </row>
    <row r="11" spans="1:5" ht="23.25" customHeight="1" thickBot="1">
      <c r="A11" s="77"/>
      <c r="B11" s="74" t="str">
        <f>'Team List'!$C$6</f>
        <v>Indian Springs </v>
      </c>
      <c r="C11" s="74" t="str">
        <f>'Team List'!$C$8</f>
        <v>Hoover</v>
      </c>
      <c r="D11" s="74" t="str">
        <f>'Team List'!$C$7</f>
        <v>Gordo</v>
      </c>
      <c r="E11" s="74"/>
    </row>
    <row r="12" spans="1:5" ht="23.25" customHeight="1" thickTop="1">
      <c r="A12" s="75"/>
      <c r="B12" s="72" t="str">
        <f>'Team List'!$C$3</f>
        <v>Bob Jones</v>
      </c>
      <c r="C12" s="72" t="str">
        <f>'Team List'!$C$2</f>
        <v>Bibb County</v>
      </c>
      <c r="D12" s="72" t="str">
        <f>'Team List'!$C$6</f>
        <v>Indian Springs </v>
      </c>
      <c r="E12" s="72"/>
    </row>
    <row r="13" spans="1:5" ht="23.25" customHeight="1">
      <c r="A13" s="76">
        <v>4</v>
      </c>
      <c r="B13" s="73" t="s">
        <v>28</v>
      </c>
      <c r="C13" s="73" t="s">
        <v>28</v>
      </c>
      <c r="D13" s="73" t="s">
        <v>28</v>
      </c>
      <c r="E13" s="73" t="str">
        <f>'Team List'!$C$7</f>
        <v>Gordo</v>
      </c>
    </row>
    <row r="14" spans="1:5" ht="23.25" customHeight="1" thickBot="1">
      <c r="A14" s="77"/>
      <c r="B14" s="74" t="str">
        <f>'Team List'!$C$4</f>
        <v>Covenant Christian</v>
      </c>
      <c r="C14" s="74" t="str">
        <f>'Team List'!$C$5</f>
        <v>Brindlee Mountain</v>
      </c>
      <c r="D14" s="74" t="str">
        <f>'Team List'!$C$8</f>
        <v>Hoover</v>
      </c>
      <c r="E14" s="74"/>
    </row>
    <row r="15" spans="1:5" ht="23.25" customHeight="1" thickTop="1">
      <c r="A15" s="75"/>
      <c r="B15" s="72" t="str">
        <f>'Team List'!$C$3</f>
        <v>Bob Jones</v>
      </c>
      <c r="C15" s="72" t="str">
        <f>'Team List'!$C$4</f>
        <v>Covenant Christian</v>
      </c>
      <c r="D15" s="72" t="str">
        <f>'Team List'!$C$2</f>
        <v>Bibb County</v>
      </c>
      <c r="E15" s="72"/>
    </row>
    <row r="16" spans="1:5" ht="23.25" customHeight="1">
      <c r="A16" s="76">
        <v>5</v>
      </c>
      <c r="B16" s="73" t="s">
        <v>28</v>
      </c>
      <c r="C16" s="73" t="s">
        <v>28</v>
      </c>
      <c r="D16" s="73" t="s">
        <v>28</v>
      </c>
      <c r="E16" s="73" t="str">
        <f>'Team List'!$C$5</f>
        <v>Brindlee Mountain</v>
      </c>
    </row>
    <row r="17" spans="1:5" ht="23.25" customHeight="1" thickBot="1">
      <c r="A17" s="77"/>
      <c r="B17" s="74" t="str">
        <f>'Team List'!$C$7</f>
        <v>Gordo</v>
      </c>
      <c r="C17" s="74" t="str">
        <f>'Team List'!$C$6</f>
        <v>Indian Springs </v>
      </c>
      <c r="D17" s="74" t="str">
        <f>'Team List'!$C$8</f>
        <v>Hoover</v>
      </c>
      <c r="E17" s="74"/>
    </row>
    <row r="18" spans="1:5" ht="23.25" customHeight="1" thickTop="1">
      <c r="A18" s="75"/>
      <c r="B18" s="72" t="str">
        <f>'Team List'!$C$2</f>
        <v>Bibb County</v>
      </c>
      <c r="C18" s="72" t="str">
        <f>'Team List'!$C$3</f>
        <v>Bob Jones</v>
      </c>
      <c r="D18" s="72" t="str">
        <f>'Team List'!$C$4</f>
        <v>Covenant Christian</v>
      </c>
      <c r="E18" s="72"/>
    </row>
    <row r="19" spans="1:5" ht="23.25" customHeight="1">
      <c r="A19" s="76">
        <v>6</v>
      </c>
      <c r="B19" s="73" t="s">
        <v>28</v>
      </c>
      <c r="C19" s="73" t="s">
        <v>28</v>
      </c>
      <c r="D19" s="73" t="s">
        <v>28</v>
      </c>
      <c r="E19" s="73" t="str">
        <f>'Team List'!$C$8</f>
        <v>Hoover</v>
      </c>
    </row>
    <row r="20" spans="1:5" ht="23.25" customHeight="1" thickBot="1">
      <c r="A20" s="77"/>
      <c r="B20" s="74" t="str">
        <f>'Team List'!$C$7</f>
        <v>Gordo</v>
      </c>
      <c r="C20" s="74" t="str">
        <f>'Team List'!$C$6</f>
        <v>Indian Springs </v>
      </c>
      <c r="D20" s="74" t="str">
        <f>'Team List'!$C$5</f>
        <v>Brindlee Mountain</v>
      </c>
      <c r="E20" s="74"/>
    </row>
    <row r="21" spans="1:5" ht="23.25" customHeight="1" thickTop="1">
      <c r="A21" s="75"/>
      <c r="B21" s="72" t="str">
        <f>'Team List'!$C$7</f>
        <v>Gordo</v>
      </c>
      <c r="C21" s="72" t="str">
        <f>'Team List'!$C$2</f>
        <v>Bibb County</v>
      </c>
      <c r="D21" s="72" t="str">
        <f>'Team List'!$C$3</f>
        <v>Bob Jones</v>
      </c>
      <c r="E21" s="72"/>
    </row>
    <row r="22" spans="1:5" ht="23.25" customHeight="1">
      <c r="A22" s="76">
        <v>7</v>
      </c>
      <c r="B22" s="73" t="s">
        <v>28</v>
      </c>
      <c r="C22" s="73" t="s">
        <v>28</v>
      </c>
      <c r="D22" s="73" t="s">
        <v>28</v>
      </c>
      <c r="E22" s="73" t="str">
        <f>'Team List'!$C$4</f>
        <v>Covenant Christian</v>
      </c>
    </row>
    <row r="23" spans="1:5" ht="23.25" customHeight="1" thickBot="1">
      <c r="A23" s="77"/>
      <c r="B23" s="74" t="str">
        <f>'Team List'!$C$8</f>
        <v>Hoover</v>
      </c>
      <c r="C23" s="74" t="str">
        <f>'Team List'!$C$6</f>
        <v>Indian Springs </v>
      </c>
      <c r="D23" s="74" t="str">
        <f>'Team List'!$C$5</f>
        <v>Brindlee Mountain</v>
      </c>
      <c r="E23" s="74"/>
    </row>
    <row r="24" ht="13.5" thickTop="1"/>
  </sheetData>
  <mergeCells count="1">
    <mergeCell ref="A1:E1"/>
  </mergeCells>
  <printOptions horizontalCentered="1" verticalCentered="1"/>
  <pageMargins left="0.5" right="0.5" top="0" bottom="0.5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showGridLines="0" zoomScale="65" zoomScaleNormal="65" workbookViewId="0" topLeftCell="A1">
      <selection activeCell="C10" sqref="C10"/>
    </sheetView>
  </sheetViews>
  <sheetFormatPr defaultColWidth="9.00390625" defaultRowHeight="12.75"/>
  <cols>
    <col min="1" max="1" width="7.375" style="39" customWidth="1"/>
    <col min="2" max="5" width="33.625" style="39" customWidth="1"/>
    <col min="6" max="16384" width="7.375" style="39" customWidth="1"/>
  </cols>
  <sheetData>
    <row r="1" spans="1:5" ht="42" customHeight="1" thickBot="1">
      <c r="A1" s="185" t="s">
        <v>49</v>
      </c>
      <c r="B1" s="186"/>
      <c r="C1" s="186"/>
      <c r="D1" s="186"/>
      <c r="E1" s="186"/>
    </row>
    <row r="2" spans="1:5" ht="24.75" customHeight="1" thickBot="1">
      <c r="A2" s="78" t="s">
        <v>23</v>
      </c>
      <c r="B2" s="78" t="str">
        <f>'Team List'!$F$2</f>
        <v>R-1</v>
      </c>
      <c r="C2" s="78" t="str">
        <f>'Team List'!$F$3</f>
        <v>R-2</v>
      </c>
      <c r="D2" s="78" t="str">
        <f>'Team List'!$F$4</f>
        <v>R-3</v>
      </c>
      <c r="E2" s="78" t="str">
        <f>'Team List'!$F$5</f>
        <v>R-4</v>
      </c>
    </row>
    <row r="3" spans="1:5" ht="23.25" customHeight="1">
      <c r="A3" s="82"/>
      <c r="B3" s="79" t="str">
        <f>'Team List'!$C$6</f>
        <v>Indian Springs </v>
      </c>
      <c r="C3" s="79" t="str">
        <f>'Team List'!$C$5</f>
        <v>Brindlee Mountain</v>
      </c>
      <c r="D3" s="79" t="str">
        <f>'Team List'!$C$2</f>
        <v>Bibb County</v>
      </c>
      <c r="E3" s="79" t="str">
        <f>'Team List'!$C$3</f>
        <v>Bob Jones</v>
      </c>
    </row>
    <row r="4" spans="1:5" ht="23.25" customHeight="1">
      <c r="A4" s="83">
        <v>1</v>
      </c>
      <c r="B4" s="80" t="s">
        <v>28</v>
      </c>
      <c r="C4" s="80" t="s">
        <v>28</v>
      </c>
      <c r="D4" s="80" t="s">
        <v>28</v>
      </c>
      <c r="E4" s="80" t="s">
        <v>28</v>
      </c>
    </row>
    <row r="5" spans="1:5" ht="23.25" customHeight="1" thickBot="1">
      <c r="A5" s="84"/>
      <c r="B5" s="81" t="str">
        <f>'Team List'!$C$7</f>
        <v>Gordo</v>
      </c>
      <c r="C5" s="81" t="str">
        <f>'Team List'!$C$8</f>
        <v>Hoover</v>
      </c>
      <c r="D5" s="81" t="str">
        <f>'Team List'!$C$4</f>
        <v>Covenant Christian</v>
      </c>
      <c r="E5" s="81" t="str">
        <f>'Team List'!$C$9</f>
        <v>Russellville</v>
      </c>
    </row>
    <row r="6" spans="1:11" ht="23.25" customHeight="1">
      <c r="A6" s="82"/>
      <c r="B6" s="79" t="str">
        <f>'Team List'!$C$2</f>
        <v>Bibb County</v>
      </c>
      <c r="C6" s="79" t="str">
        <f>'Team List'!$C$6</f>
        <v>Indian Springs </v>
      </c>
      <c r="D6" s="79" t="str">
        <f>'Team List'!$C$5</f>
        <v>Brindlee Mountain</v>
      </c>
      <c r="E6" s="79" t="str">
        <f>'Team List'!$C$4</f>
        <v>Covenant Christian</v>
      </c>
      <c r="G6" s="43"/>
      <c r="H6" s="44"/>
      <c r="I6" s="45"/>
      <c r="J6" s="43"/>
      <c r="K6" s="43"/>
    </row>
    <row r="7" spans="1:11" ht="23.25" customHeight="1">
      <c r="A7" s="83">
        <v>2</v>
      </c>
      <c r="B7" s="80" t="s">
        <v>28</v>
      </c>
      <c r="C7" s="80" t="s">
        <v>28</v>
      </c>
      <c r="D7" s="80" t="s">
        <v>28</v>
      </c>
      <c r="E7" s="80" t="s">
        <v>28</v>
      </c>
      <c r="G7" s="43"/>
      <c r="H7" s="45"/>
      <c r="I7" s="45"/>
      <c r="J7" s="44"/>
      <c r="K7" s="44"/>
    </row>
    <row r="8" spans="1:11" ht="23.25" customHeight="1" thickBot="1">
      <c r="A8" s="84"/>
      <c r="B8" s="81" t="str">
        <f>'Team List'!$C$3</f>
        <v>Bob Jones</v>
      </c>
      <c r="C8" s="81" t="str">
        <f>'Team List'!$C$9</f>
        <v>Russellville</v>
      </c>
      <c r="D8" s="81" t="str">
        <f>'Team List'!$C$7</f>
        <v>Gordo</v>
      </c>
      <c r="E8" s="81" t="str">
        <f>'Team List'!$C$8</f>
        <v>Hoover</v>
      </c>
      <c r="G8" s="43"/>
      <c r="H8" s="44"/>
      <c r="I8" s="45"/>
      <c r="J8" s="45"/>
      <c r="K8" s="45"/>
    </row>
    <row r="9" spans="1:11" ht="23.25" customHeight="1">
      <c r="A9" s="82"/>
      <c r="B9" s="79" t="str">
        <f>'Team List'!$C$2</f>
        <v>Bibb County</v>
      </c>
      <c r="C9" s="79" t="str">
        <f>'Team List'!$C$3</f>
        <v>Bob Jones</v>
      </c>
      <c r="D9" s="79" t="str">
        <f>'Team List'!$C$4</f>
        <v>Covenant Christian</v>
      </c>
      <c r="E9" s="79" t="str">
        <f>'Team List'!$C$5</f>
        <v>Brindlee Mountain</v>
      </c>
      <c r="G9" s="43"/>
      <c r="H9" s="44"/>
      <c r="I9" s="44"/>
      <c r="J9" s="44"/>
      <c r="K9" s="44"/>
    </row>
    <row r="10" spans="1:11" ht="23.25" customHeight="1">
      <c r="A10" s="83">
        <v>3</v>
      </c>
      <c r="B10" s="80" t="s">
        <v>28</v>
      </c>
      <c r="C10" s="80" t="s">
        <v>28</v>
      </c>
      <c r="D10" s="80" t="s">
        <v>28</v>
      </c>
      <c r="E10" s="80" t="s">
        <v>28</v>
      </c>
      <c r="G10" s="43"/>
      <c r="H10" s="43"/>
      <c r="I10" s="43"/>
      <c r="J10" s="43"/>
      <c r="K10" s="43"/>
    </row>
    <row r="11" spans="1:11" ht="23.25" customHeight="1" thickBot="1">
      <c r="A11" s="84"/>
      <c r="B11" s="81" t="str">
        <f>'Team List'!$C$9</f>
        <v>Russellville</v>
      </c>
      <c r="C11" s="81" t="str">
        <f>'Team List'!$C$8</f>
        <v>Hoover</v>
      </c>
      <c r="D11" s="81" t="str">
        <f>'Team List'!$C$7</f>
        <v>Gordo</v>
      </c>
      <c r="E11" s="81" t="str">
        <f>'Team List'!$C$6</f>
        <v>Indian Springs </v>
      </c>
      <c r="G11" s="43"/>
      <c r="H11" s="43"/>
      <c r="I11" s="43"/>
      <c r="J11" s="43"/>
      <c r="K11" s="43"/>
    </row>
    <row r="12" spans="1:11" ht="23.25" customHeight="1">
      <c r="A12" s="82"/>
      <c r="B12" s="79" t="str">
        <f>'Team List'!$C$7</f>
        <v>Gordo</v>
      </c>
      <c r="C12" s="79" t="str">
        <f>'Team List'!$C$2</f>
        <v>Bibb County</v>
      </c>
      <c r="D12" s="79" t="str">
        <f>'Team List'!$C$6</f>
        <v>Indian Springs </v>
      </c>
      <c r="E12" s="79" t="str">
        <f>'Team List'!$C$3</f>
        <v>Bob Jones</v>
      </c>
      <c r="G12" s="43"/>
      <c r="H12" s="43"/>
      <c r="I12" s="43"/>
      <c r="J12" s="43"/>
      <c r="K12" s="43"/>
    </row>
    <row r="13" spans="1:11" ht="23.25" customHeight="1">
      <c r="A13" s="83">
        <v>4</v>
      </c>
      <c r="B13" s="80" t="s">
        <v>28</v>
      </c>
      <c r="C13" s="80" t="s">
        <v>28</v>
      </c>
      <c r="D13" s="80" t="s">
        <v>28</v>
      </c>
      <c r="E13" s="80" t="s">
        <v>28</v>
      </c>
      <c r="G13" s="43"/>
      <c r="H13" s="43"/>
      <c r="I13" s="43"/>
      <c r="J13" s="43"/>
      <c r="K13" s="43"/>
    </row>
    <row r="14" spans="1:11" ht="23.25" customHeight="1" thickBot="1">
      <c r="A14" s="84"/>
      <c r="B14" s="81" t="str">
        <f>'Team List'!$C$9</f>
        <v>Russellville</v>
      </c>
      <c r="C14" s="81" t="str">
        <f>'Team List'!$C$5</f>
        <v>Brindlee Mountain</v>
      </c>
      <c r="D14" s="81" t="str">
        <f>'Team List'!$C$8</f>
        <v>Hoover</v>
      </c>
      <c r="E14" s="81" t="str">
        <f>'Team List'!$C$4</f>
        <v>Covenant Christian</v>
      </c>
      <c r="G14" s="43"/>
      <c r="H14" s="43"/>
      <c r="I14" s="43"/>
      <c r="J14" s="43"/>
      <c r="K14" s="43"/>
    </row>
    <row r="15" spans="1:11" ht="23.25" customHeight="1">
      <c r="A15" s="82"/>
      <c r="B15" s="79" t="str">
        <f>'Team List'!$C$3</f>
        <v>Bob Jones</v>
      </c>
      <c r="C15" s="79" t="str">
        <f>'Team List'!$C$4</f>
        <v>Covenant Christian</v>
      </c>
      <c r="D15" s="79" t="str">
        <f>'Team List'!$C$5</f>
        <v>Brindlee Mountain</v>
      </c>
      <c r="E15" s="79" t="str">
        <f>'Team List'!$C$2</f>
        <v>Bibb County</v>
      </c>
      <c r="G15" s="43"/>
      <c r="H15" s="43"/>
      <c r="I15" s="43"/>
      <c r="J15" s="43"/>
      <c r="K15" s="43"/>
    </row>
    <row r="16" spans="1:11" ht="23.25" customHeight="1">
      <c r="A16" s="83">
        <v>5</v>
      </c>
      <c r="B16" s="80" t="s">
        <v>28</v>
      </c>
      <c r="C16" s="80" t="s">
        <v>28</v>
      </c>
      <c r="D16" s="80" t="s">
        <v>28</v>
      </c>
      <c r="E16" s="80" t="s">
        <v>28</v>
      </c>
      <c r="G16" s="43"/>
      <c r="H16" s="43"/>
      <c r="I16" s="44"/>
      <c r="J16" s="43"/>
      <c r="K16" s="43"/>
    </row>
    <row r="17" spans="1:11" ht="23.25" customHeight="1" thickBot="1">
      <c r="A17" s="84"/>
      <c r="B17" s="81" t="str">
        <f>'Team List'!$C$7</f>
        <v>Gordo</v>
      </c>
      <c r="C17" s="81" t="str">
        <f>'Team List'!$C$6</f>
        <v>Indian Springs </v>
      </c>
      <c r="D17" s="81" t="str">
        <f>'Team List'!$C$9</f>
        <v>Russellville</v>
      </c>
      <c r="E17" s="81" t="str">
        <f>'Team List'!$C$8</f>
        <v>Hoover</v>
      </c>
      <c r="G17" s="43"/>
      <c r="H17" s="43"/>
      <c r="I17" s="45"/>
      <c r="J17" s="43"/>
      <c r="K17" s="43"/>
    </row>
    <row r="18" spans="1:11" ht="23.25" customHeight="1">
      <c r="A18" s="82"/>
      <c r="B18" s="79" t="str">
        <f>'Team List'!$C$2</f>
        <v>Bibb County</v>
      </c>
      <c r="C18" s="79" t="str">
        <f>'Team List'!$C$8</f>
        <v>Hoover</v>
      </c>
      <c r="D18" s="79" t="str">
        <f>'Team List'!$C$4</f>
        <v>Covenant Christian</v>
      </c>
      <c r="E18" s="79" t="str">
        <f>'Team List'!$C$3</f>
        <v>Bob Jones</v>
      </c>
      <c r="G18" s="43"/>
      <c r="H18" s="43"/>
      <c r="I18" s="44"/>
      <c r="J18" s="43"/>
      <c r="K18" s="43"/>
    </row>
    <row r="19" spans="1:11" ht="23.25" customHeight="1">
      <c r="A19" s="83">
        <v>6</v>
      </c>
      <c r="B19" s="80" t="s">
        <v>28</v>
      </c>
      <c r="C19" s="80" t="s">
        <v>28</v>
      </c>
      <c r="D19" s="80" t="s">
        <v>28</v>
      </c>
      <c r="E19" s="80" t="s">
        <v>28</v>
      </c>
      <c r="G19" s="43"/>
      <c r="H19" s="43"/>
      <c r="I19" s="43"/>
      <c r="J19" s="43"/>
      <c r="K19" s="43"/>
    </row>
    <row r="20" spans="1:5" ht="23.25" customHeight="1" thickBot="1">
      <c r="A20" s="84"/>
      <c r="B20" s="81" t="str">
        <f>'Team List'!$C$7</f>
        <v>Gordo</v>
      </c>
      <c r="C20" s="81" t="str">
        <f>'Team List'!$C$9</f>
        <v>Russellville</v>
      </c>
      <c r="D20" s="81" t="str">
        <f>'Team List'!$C$5</f>
        <v>Brindlee Mountain</v>
      </c>
      <c r="E20" s="81" t="str">
        <f>'Team List'!$C$6</f>
        <v>Indian Springs </v>
      </c>
    </row>
    <row r="21" spans="1:5" ht="23.25" customHeight="1">
      <c r="A21" s="82"/>
      <c r="B21" s="79" t="str">
        <f>'Team List'!$C$4</f>
        <v>Covenant Christian</v>
      </c>
      <c r="C21" s="79" t="str">
        <f>'Team List'!$C$2</f>
        <v>Bibb County</v>
      </c>
      <c r="D21" s="79" t="str">
        <f>'Team List'!$C$3</f>
        <v>Bob Jones</v>
      </c>
      <c r="E21" s="79" t="str">
        <f>'Team List'!$C$7</f>
        <v>Gordo</v>
      </c>
    </row>
    <row r="22" spans="1:5" ht="23.25" customHeight="1">
      <c r="A22" s="83">
        <v>7</v>
      </c>
      <c r="B22" s="80" t="s">
        <v>28</v>
      </c>
      <c r="C22" s="80" t="s">
        <v>28</v>
      </c>
      <c r="D22" s="80" t="s">
        <v>28</v>
      </c>
      <c r="E22" s="80" t="s">
        <v>28</v>
      </c>
    </row>
    <row r="23" spans="1:5" ht="23.25" customHeight="1" thickBot="1">
      <c r="A23" s="84"/>
      <c r="B23" s="81" t="str">
        <f>'Team List'!$C$9</f>
        <v>Russellville</v>
      </c>
      <c r="C23" s="81" t="str">
        <f>'Team List'!$C$6</f>
        <v>Indian Springs </v>
      </c>
      <c r="D23" s="81" t="str">
        <f>'Team List'!$C$5</f>
        <v>Brindlee Mountain</v>
      </c>
      <c r="E23" s="81" t="str">
        <f>'Team List'!$C$8</f>
        <v>Hoover</v>
      </c>
    </row>
  </sheetData>
  <mergeCells count="1">
    <mergeCell ref="A1:E1"/>
  </mergeCells>
  <printOptions horizontalCentered="1" verticalCentered="1"/>
  <pageMargins left="0.5" right="0.5" top="0" bottom="0.5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9"/>
  <sheetViews>
    <sheetView showGridLines="0" zoomScale="65" zoomScaleNormal="65" workbookViewId="0" topLeftCell="A1">
      <selection activeCell="B3" sqref="B3"/>
    </sheetView>
  </sheetViews>
  <sheetFormatPr defaultColWidth="9.00390625" defaultRowHeight="12.75"/>
  <cols>
    <col min="1" max="1" width="9.375" style="39" customWidth="1"/>
    <col min="2" max="6" width="26.50390625" style="39" customWidth="1"/>
    <col min="7" max="16384" width="9.375" style="39" customWidth="1"/>
  </cols>
  <sheetData>
    <row r="1" spans="1:6" ht="39.75" customHeight="1" thickBot="1">
      <c r="A1" s="185" t="s">
        <v>51</v>
      </c>
      <c r="B1" s="186"/>
      <c r="C1" s="186"/>
      <c r="D1" s="186"/>
      <c r="E1" s="186"/>
      <c r="F1" s="186"/>
    </row>
    <row r="2" spans="1:6" ht="27.75" customHeight="1" thickBot="1">
      <c r="A2" s="78" t="s">
        <v>23</v>
      </c>
      <c r="B2" s="78" t="str">
        <f>'Team List'!$F$2</f>
        <v>R-1</v>
      </c>
      <c r="C2" s="78" t="str">
        <f>'Team List'!$F$3</f>
        <v>R-2</v>
      </c>
      <c r="D2" s="78" t="str">
        <f>'Team List'!$F$4</f>
        <v>R-3</v>
      </c>
      <c r="E2" s="78" t="str">
        <f>'Team List'!$F$5</f>
        <v>R-4</v>
      </c>
      <c r="F2" s="78" t="s">
        <v>27</v>
      </c>
    </row>
    <row r="3" spans="1:6" ht="18" customHeight="1">
      <c r="A3" s="82"/>
      <c r="B3" s="79" t="str">
        <f>'Team List'!$C$6</f>
        <v>Indian Springs </v>
      </c>
      <c r="C3" s="79" t="str">
        <f>'Team List'!$C$2</f>
        <v>Bibb County</v>
      </c>
      <c r="D3" s="79" t="str">
        <f>'Team List'!$C$7</f>
        <v>Gordo</v>
      </c>
      <c r="E3" s="79" t="str">
        <f>'Team List'!$C$5</f>
        <v>Brindlee Mountain</v>
      </c>
      <c r="F3" s="79"/>
    </row>
    <row r="4" spans="1:6" ht="18" customHeight="1">
      <c r="A4" s="83">
        <v>1</v>
      </c>
      <c r="B4" s="80" t="s">
        <v>28</v>
      </c>
      <c r="C4" s="80" t="s">
        <v>28</v>
      </c>
      <c r="D4" s="80" t="s">
        <v>28</v>
      </c>
      <c r="E4" s="80" t="s">
        <v>28</v>
      </c>
      <c r="F4" s="80" t="str">
        <f>'Team List'!$C$3</f>
        <v>Bob Jones</v>
      </c>
    </row>
    <row r="5" spans="1:6" ht="18" customHeight="1" thickBot="1">
      <c r="A5" s="84"/>
      <c r="B5" s="81" t="str">
        <f>'Team List'!$C$9</f>
        <v>Russellville</v>
      </c>
      <c r="C5" s="81" t="str">
        <f>'Team List'!$C$4</f>
        <v>Covenant Christian</v>
      </c>
      <c r="D5" s="81" t="str">
        <f>'Team List'!$C$8</f>
        <v>Hoover</v>
      </c>
      <c r="E5" s="81" t="str">
        <f>'Team List'!$C$10</f>
        <v>Holy Spirit</v>
      </c>
      <c r="F5" s="81"/>
    </row>
    <row r="6" spans="1:6" ht="18" customHeight="1">
      <c r="A6" s="82"/>
      <c r="B6" s="79" t="str">
        <f>'Team List'!$C$4</f>
        <v>Covenant Christian</v>
      </c>
      <c r="C6" s="79" t="str">
        <f>'Team List'!$C$5</f>
        <v>Brindlee Mountain</v>
      </c>
      <c r="D6" s="79" t="str">
        <f>'Team List'!$C$6</f>
        <v>Indian Springs </v>
      </c>
      <c r="E6" s="79" t="str">
        <f>'Team List'!$C$2</f>
        <v>Bibb County</v>
      </c>
      <c r="F6" s="79"/>
    </row>
    <row r="7" spans="1:6" ht="18" customHeight="1">
      <c r="A7" s="83">
        <v>2</v>
      </c>
      <c r="B7" s="80" t="s">
        <v>28</v>
      </c>
      <c r="C7" s="80" t="s">
        <v>28</v>
      </c>
      <c r="D7" s="80" t="s">
        <v>28</v>
      </c>
      <c r="E7" s="80" t="s">
        <v>28</v>
      </c>
      <c r="F7" s="80" t="str">
        <f>'Team List'!$C$7</f>
        <v>Gordo</v>
      </c>
    </row>
    <row r="8" spans="1:6" ht="18" customHeight="1" thickBot="1">
      <c r="A8" s="84"/>
      <c r="B8" s="81" t="str">
        <f>'Team List'!$C$10</f>
        <v>Holy Spirit</v>
      </c>
      <c r="C8" s="81" t="str">
        <f>'Team List'!$C$9</f>
        <v>Russellville</v>
      </c>
      <c r="D8" s="81" t="str">
        <f>'Team List'!$C$8</f>
        <v>Hoover</v>
      </c>
      <c r="E8" s="81" t="str">
        <f>'Team List'!$C$3</f>
        <v>Bob Jones</v>
      </c>
      <c r="F8" s="81"/>
    </row>
    <row r="9" spans="1:6" ht="18" customHeight="1">
      <c r="A9" s="82"/>
      <c r="B9" s="79" t="str">
        <f>'Team List'!$C$3</f>
        <v>Bob Jones</v>
      </c>
      <c r="C9" s="79" t="str">
        <f>'Team List'!$C$6</f>
        <v>Indian Springs </v>
      </c>
      <c r="D9" s="79" t="str">
        <f>'Team List'!$C$4</f>
        <v>Covenant Christian</v>
      </c>
      <c r="E9" s="79" t="str">
        <f>'Team List'!$C$5</f>
        <v>Brindlee Mountain</v>
      </c>
      <c r="F9" s="79"/>
    </row>
    <row r="10" spans="1:6" ht="18" customHeight="1">
      <c r="A10" s="83">
        <v>3</v>
      </c>
      <c r="B10" s="80" t="s">
        <v>28</v>
      </c>
      <c r="C10" s="80" t="s">
        <v>28</v>
      </c>
      <c r="D10" s="80" t="s">
        <v>28</v>
      </c>
      <c r="E10" s="80" t="s">
        <v>28</v>
      </c>
      <c r="F10" s="80" t="str">
        <f>'Team List'!$C$2</f>
        <v>Bibb County</v>
      </c>
    </row>
    <row r="11" spans="1:15" ht="18" customHeight="1" thickBot="1">
      <c r="A11" s="84"/>
      <c r="B11" s="81" t="str">
        <f>'Team List'!$C$10</f>
        <v>Holy Spirit</v>
      </c>
      <c r="C11" s="81" t="str">
        <f>'Team List'!$C$7</f>
        <v>Gordo</v>
      </c>
      <c r="D11" s="81" t="str">
        <f>'Team List'!$C$9</f>
        <v>Russellville</v>
      </c>
      <c r="E11" s="81" t="str">
        <f>'Team List'!$C$8</f>
        <v>Hoover</v>
      </c>
      <c r="F11" s="81"/>
      <c r="H11" s="43"/>
      <c r="I11" s="43"/>
      <c r="J11" s="43"/>
      <c r="K11" s="43"/>
      <c r="L11" s="43"/>
      <c r="M11" s="43"/>
      <c r="N11" s="43"/>
      <c r="O11" s="43"/>
    </row>
    <row r="12" spans="1:15" ht="18" customHeight="1">
      <c r="A12" s="82"/>
      <c r="B12" s="79" t="str">
        <f>'Team List'!$C$4</f>
        <v>Covenant Christian</v>
      </c>
      <c r="C12" s="79" t="str">
        <f>'Team List'!$C$8</f>
        <v>Hoover</v>
      </c>
      <c r="D12" s="79" t="str">
        <f>'Team List'!$C$2</f>
        <v>Bibb County</v>
      </c>
      <c r="E12" s="79" t="str">
        <f>'Team List'!$C$3</f>
        <v>Bob Jones</v>
      </c>
      <c r="F12" s="79"/>
      <c r="H12" s="43"/>
      <c r="I12" s="44"/>
      <c r="J12" s="43"/>
      <c r="K12" s="43"/>
      <c r="L12" s="43"/>
      <c r="M12" s="45"/>
      <c r="N12" s="43"/>
      <c r="O12" s="43"/>
    </row>
    <row r="13" spans="1:15" ht="18" customHeight="1">
      <c r="A13" s="83">
        <v>4</v>
      </c>
      <c r="B13" s="80" t="s">
        <v>28</v>
      </c>
      <c r="C13" s="80" t="s">
        <v>28</v>
      </c>
      <c r="D13" s="80" t="s">
        <v>28</v>
      </c>
      <c r="E13" s="80" t="s">
        <v>28</v>
      </c>
      <c r="F13" s="80" t="str">
        <f>'Team List'!$C$9</f>
        <v>Russellville</v>
      </c>
      <c r="H13" s="43"/>
      <c r="I13" s="45"/>
      <c r="J13" s="43"/>
      <c r="K13" s="43"/>
      <c r="L13" s="43"/>
      <c r="M13" s="45"/>
      <c r="N13" s="43"/>
      <c r="O13" s="43"/>
    </row>
    <row r="14" spans="1:15" ht="18" customHeight="1" thickBot="1">
      <c r="A14" s="84"/>
      <c r="B14" s="81" t="str">
        <f>'Team List'!$C$5</f>
        <v>Brindlee Mountain</v>
      </c>
      <c r="C14" s="81" t="str">
        <f>'Team List'!$C$10</f>
        <v>Holy Spirit</v>
      </c>
      <c r="D14" s="81" t="str">
        <f>'Team List'!$C$7</f>
        <v>Gordo</v>
      </c>
      <c r="E14" s="81" t="str">
        <f>'Team List'!$C$6</f>
        <v>Indian Springs </v>
      </c>
      <c r="F14" s="81"/>
      <c r="H14" s="43"/>
      <c r="I14" s="44"/>
      <c r="J14" s="43"/>
      <c r="K14" s="43"/>
      <c r="L14" s="43"/>
      <c r="M14" s="45"/>
      <c r="N14" s="43"/>
      <c r="O14" s="43"/>
    </row>
    <row r="15" spans="1:15" ht="18" customHeight="1">
      <c r="A15" s="82"/>
      <c r="B15" s="79" t="str">
        <f>'Team List'!$C$8</f>
        <v>Hoover</v>
      </c>
      <c r="C15" s="79" t="str">
        <f>'Team List'!$C$2</f>
        <v>Bibb County</v>
      </c>
      <c r="D15" s="79" t="str">
        <f>'Team List'!$C$3</f>
        <v>Bob Jones</v>
      </c>
      <c r="E15" s="79" t="str">
        <f>'Team List'!$C$7</f>
        <v>Gordo</v>
      </c>
      <c r="F15" s="79"/>
      <c r="H15" s="43"/>
      <c r="I15" s="43"/>
      <c r="J15" s="43"/>
      <c r="K15" s="43"/>
      <c r="L15" s="43"/>
      <c r="M15" s="43"/>
      <c r="N15" s="43"/>
      <c r="O15" s="43"/>
    </row>
    <row r="16" spans="1:15" ht="18" customHeight="1">
      <c r="A16" s="83">
        <v>5</v>
      </c>
      <c r="B16" s="80" t="s">
        <v>28</v>
      </c>
      <c r="C16" s="80" t="s">
        <v>28</v>
      </c>
      <c r="D16" s="80" t="s">
        <v>28</v>
      </c>
      <c r="E16" s="80" t="s">
        <v>28</v>
      </c>
      <c r="F16" s="80" t="str">
        <f>'Team List'!$C$4</f>
        <v>Covenant Christian</v>
      </c>
      <c r="H16" s="43"/>
      <c r="I16" s="43"/>
      <c r="J16" s="43"/>
      <c r="K16" s="43"/>
      <c r="L16" s="43"/>
      <c r="M16" s="43"/>
      <c r="N16" s="43"/>
      <c r="O16" s="43"/>
    </row>
    <row r="17" spans="1:15" ht="18" customHeight="1" thickBot="1">
      <c r="A17" s="84"/>
      <c r="B17" s="81" t="str">
        <f>'Team List'!$C$9</f>
        <v>Russellville</v>
      </c>
      <c r="C17" s="81" t="str">
        <f>'Team List'!$C$6</f>
        <v>Indian Springs </v>
      </c>
      <c r="D17" s="81" t="str">
        <f>'Team List'!$C$5</f>
        <v>Brindlee Mountain</v>
      </c>
      <c r="E17" s="81" t="str">
        <f>'Team List'!$C$10</f>
        <v>Holy Spirit</v>
      </c>
      <c r="F17" s="81"/>
      <c r="H17" s="43"/>
      <c r="I17" s="43"/>
      <c r="J17" s="43"/>
      <c r="K17" s="43"/>
      <c r="L17" s="43"/>
      <c r="M17" s="43"/>
      <c r="N17" s="43"/>
      <c r="O17" s="43"/>
    </row>
    <row r="18" spans="1:15" ht="18" customHeight="1">
      <c r="A18" s="82"/>
      <c r="B18" s="79" t="str">
        <f>'Team List'!$C$2</f>
        <v>Bibb County</v>
      </c>
      <c r="C18" s="79" t="str">
        <f>'Team List'!$C$3</f>
        <v>Bob Jones</v>
      </c>
      <c r="D18" s="79" t="str">
        <f>'Team List'!$C$7</f>
        <v>Gordo</v>
      </c>
      <c r="E18" s="79" t="str">
        <f>'Team List'!$C$6</f>
        <v>Indian Springs </v>
      </c>
      <c r="F18" s="79"/>
      <c r="H18" s="43"/>
      <c r="I18" s="43"/>
      <c r="J18" s="43"/>
      <c r="K18" s="43"/>
      <c r="L18" s="43"/>
      <c r="M18" s="43"/>
      <c r="N18" s="43"/>
      <c r="O18" s="43"/>
    </row>
    <row r="19" spans="1:15" ht="18" customHeight="1">
      <c r="A19" s="83">
        <v>6</v>
      </c>
      <c r="B19" s="80" t="s">
        <v>28</v>
      </c>
      <c r="C19" s="80" t="s">
        <v>28</v>
      </c>
      <c r="D19" s="80" t="s">
        <v>28</v>
      </c>
      <c r="E19" s="80" t="s">
        <v>28</v>
      </c>
      <c r="F19" s="80" t="str">
        <f>'Team List'!$C$8</f>
        <v>Hoover</v>
      </c>
      <c r="H19" s="43"/>
      <c r="I19" s="43"/>
      <c r="J19" s="43"/>
      <c r="K19" s="43"/>
      <c r="L19" s="43"/>
      <c r="M19" s="43"/>
      <c r="N19" s="43"/>
      <c r="O19" s="43"/>
    </row>
    <row r="20" spans="1:15" ht="18" customHeight="1" thickBot="1">
      <c r="A20" s="84"/>
      <c r="B20" s="81" t="str">
        <f>'Team List'!$C$5</f>
        <v>Brindlee Mountain</v>
      </c>
      <c r="C20" s="81" t="str">
        <f>'Team List'!$C$4</f>
        <v>Covenant Christian</v>
      </c>
      <c r="D20" s="81" t="str">
        <f>'Team List'!$C$9</f>
        <v>Russellville</v>
      </c>
      <c r="E20" s="81" t="str">
        <f>'Team List'!$C$10</f>
        <v>Holy Spirit</v>
      </c>
      <c r="F20" s="81"/>
      <c r="H20" s="43"/>
      <c r="I20" s="43"/>
      <c r="J20" s="43"/>
      <c r="K20" s="43"/>
      <c r="L20" s="43"/>
      <c r="M20" s="43"/>
      <c r="N20" s="43"/>
      <c r="O20" s="43"/>
    </row>
    <row r="21" spans="1:15" ht="18" customHeight="1">
      <c r="A21" s="82"/>
      <c r="B21" s="79" t="str">
        <f>'Team List'!$C$2</f>
        <v>Bibb County</v>
      </c>
      <c r="C21" s="79" t="str">
        <f>'Team List'!$C$3</f>
        <v>Bob Jones</v>
      </c>
      <c r="D21" s="79" t="str">
        <f>'Team List'!$C$4</f>
        <v>Covenant Christian</v>
      </c>
      <c r="E21" s="79" t="str">
        <f>'Team List'!$C$5</f>
        <v>Brindlee Mountain</v>
      </c>
      <c r="F21" s="79"/>
      <c r="H21" s="43"/>
      <c r="I21" s="43"/>
      <c r="J21" s="43"/>
      <c r="K21" s="43"/>
      <c r="L21" s="43"/>
      <c r="M21" s="43"/>
      <c r="N21" s="43"/>
      <c r="O21" s="43"/>
    </row>
    <row r="22" spans="1:6" ht="18" customHeight="1">
      <c r="A22" s="83">
        <v>7</v>
      </c>
      <c r="B22" s="80" t="s">
        <v>28</v>
      </c>
      <c r="C22" s="80" t="s">
        <v>28</v>
      </c>
      <c r="D22" s="80" t="s">
        <v>28</v>
      </c>
      <c r="E22" s="80" t="s">
        <v>28</v>
      </c>
      <c r="F22" s="80" t="str">
        <f>'Team List'!$C$10</f>
        <v>Holy Spirit</v>
      </c>
    </row>
    <row r="23" spans="1:6" ht="18" customHeight="1" thickBot="1">
      <c r="A23" s="84"/>
      <c r="B23" s="81" t="str">
        <f>'Team List'!$C$9</f>
        <v>Russellville</v>
      </c>
      <c r="C23" s="81" t="str">
        <f>'Team List'!$C$8</f>
        <v>Hoover</v>
      </c>
      <c r="D23" s="81" t="str">
        <f>'Team List'!$C$7</f>
        <v>Gordo</v>
      </c>
      <c r="E23" s="81" t="str">
        <f>'Team List'!$C$6</f>
        <v>Indian Springs </v>
      </c>
      <c r="F23" s="81"/>
    </row>
    <row r="24" spans="1:6" ht="18" customHeight="1">
      <c r="A24" s="82"/>
      <c r="B24" s="79" t="str">
        <f>'Team List'!$C$3</f>
        <v>Bob Jones</v>
      </c>
      <c r="C24" s="79" t="str">
        <f>'Team List'!$C$5</f>
        <v>Brindlee Mountain</v>
      </c>
      <c r="D24" s="79" t="str">
        <f>'Team List'!$C$4</f>
        <v>Covenant Christian</v>
      </c>
      <c r="E24" s="79" t="str">
        <f>'Team List'!$C$2</f>
        <v>Bibb County</v>
      </c>
      <c r="F24" s="79"/>
    </row>
    <row r="25" spans="1:6" ht="18" customHeight="1">
      <c r="A25" s="83">
        <v>8</v>
      </c>
      <c r="B25" s="80" t="s">
        <v>28</v>
      </c>
      <c r="C25" s="80" t="s">
        <v>28</v>
      </c>
      <c r="D25" s="80" t="s">
        <v>28</v>
      </c>
      <c r="E25" s="80" t="s">
        <v>28</v>
      </c>
      <c r="F25" s="80" t="str">
        <f>'Team List'!$C$6</f>
        <v>Indian Springs </v>
      </c>
    </row>
    <row r="26" spans="1:6" ht="18" customHeight="1" thickBot="1">
      <c r="A26" s="84"/>
      <c r="B26" s="81" t="str">
        <f>'Team List'!$C$9</f>
        <v>Russellville</v>
      </c>
      <c r="C26" s="81" t="str">
        <f>'Team List'!$C$7</f>
        <v>Gordo</v>
      </c>
      <c r="D26" s="81" t="str">
        <f>'Team List'!$C$8</f>
        <v>Hoover</v>
      </c>
      <c r="E26" s="81" t="str">
        <f>'Team List'!$C$10</f>
        <v>Holy Spirit</v>
      </c>
      <c r="F26" s="81"/>
    </row>
    <row r="27" spans="1:6" ht="18" customHeight="1">
      <c r="A27" s="82"/>
      <c r="B27" s="79" t="str">
        <f>'Team List'!$C$2</f>
        <v>Bibb County</v>
      </c>
      <c r="C27" s="79" t="str">
        <f>'Team List'!$C$9</f>
        <v>Russellville</v>
      </c>
      <c r="D27" s="79" t="str">
        <f>'Team List'!$C$3</f>
        <v>Bob Jones</v>
      </c>
      <c r="E27" s="79" t="str">
        <f>'Team List'!$C$4</f>
        <v>Covenant Christian</v>
      </c>
      <c r="F27" s="79"/>
    </row>
    <row r="28" spans="1:6" ht="18" customHeight="1">
      <c r="A28" s="83">
        <v>9</v>
      </c>
      <c r="B28" s="80" t="s">
        <v>28</v>
      </c>
      <c r="C28" s="80" t="s">
        <v>28</v>
      </c>
      <c r="D28" s="80" t="s">
        <v>28</v>
      </c>
      <c r="E28" s="80" t="s">
        <v>28</v>
      </c>
      <c r="F28" s="80" t="str">
        <f>'Team List'!$C$5</f>
        <v>Brindlee Mountain</v>
      </c>
    </row>
    <row r="29" spans="1:6" ht="18" customHeight="1" thickBot="1">
      <c r="A29" s="84"/>
      <c r="B29" s="81" t="str">
        <f>'Team List'!$C$8</f>
        <v>Hoover</v>
      </c>
      <c r="C29" s="81" t="str">
        <f>'Team List'!$C$10</f>
        <v>Holy Spirit</v>
      </c>
      <c r="D29" s="81" t="str">
        <f>'Team List'!$C$7</f>
        <v>Gordo</v>
      </c>
      <c r="E29" s="81" t="str">
        <f>'Team List'!$C$6</f>
        <v>Indian Springs </v>
      </c>
      <c r="F29" s="81"/>
    </row>
  </sheetData>
  <mergeCells count="1">
    <mergeCell ref="A1:F1"/>
  </mergeCells>
  <printOptions horizontalCentered="1" verticalCentered="1"/>
  <pageMargins left="0.5" right="0.5" top="0" bottom="0.5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9"/>
  <sheetViews>
    <sheetView showGridLines="0" zoomScale="65" zoomScaleNormal="65" workbookViewId="0" topLeftCell="A1">
      <selection activeCell="A2" sqref="A2"/>
    </sheetView>
  </sheetViews>
  <sheetFormatPr defaultColWidth="9.00390625" defaultRowHeight="12.75"/>
  <cols>
    <col min="1" max="1" width="10.00390625" style="39" customWidth="1"/>
    <col min="2" max="6" width="26.375" style="39" customWidth="1"/>
    <col min="7" max="9" width="9.375" style="39" customWidth="1"/>
    <col min="10" max="10" width="21.875" style="39" customWidth="1"/>
    <col min="11" max="16384" width="9.375" style="39" customWidth="1"/>
  </cols>
  <sheetData>
    <row r="1" spans="1:6" ht="46.5" customHeight="1" thickBot="1">
      <c r="A1" s="185" t="s">
        <v>48</v>
      </c>
      <c r="B1" s="186"/>
      <c r="C1" s="186"/>
      <c r="D1" s="186"/>
      <c r="E1" s="186"/>
      <c r="F1" s="186"/>
    </row>
    <row r="2" spans="1:6" ht="21.75" customHeight="1" thickBot="1">
      <c r="A2" s="78" t="s">
        <v>23</v>
      </c>
      <c r="B2" s="78" t="str">
        <f>'Team List'!$F$2</f>
        <v>R-1</v>
      </c>
      <c r="C2" s="78" t="str">
        <f>'Team List'!$F$3</f>
        <v>R-2</v>
      </c>
      <c r="D2" s="82" t="str">
        <f>'Team List'!$F$4</f>
        <v>R-3</v>
      </c>
      <c r="E2" s="82" t="str">
        <f>'Team List'!$F$5</f>
        <v>R-4</v>
      </c>
      <c r="F2" s="82" t="str">
        <f>'Team List'!$F$6</f>
        <v>R-5</v>
      </c>
    </row>
    <row r="3" spans="1:13" ht="18" customHeight="1">
      <c r="A3" s="82"/>
      <c r="B3" s="79" t="str">
        <f>'Team List'!$C$6</f>
        <v>Indian Springs </v>
      </c>
      <c r="C3" s="85" t="str">
        <f>'Team List'!$C$3</f>
        <v>Bob Jones</v>
      </c>
      <c r="D3" s="79" t="str">
        <f>'Team List'!$C$7</f>
        <v>Gordo</v>
      </c>
      <c r="E3" s="79" t="str">
        <f>'Team List'!$C$5</f>
        <v>Brindlee Mountain</v>
      </c>
      <c r="F3" s="79" t="str">
        <f>'Team List'!$C$2</f>
        <v>Bibb County</v>
      </c>
      <c r="I3" s="43"/>
      <c r="J3" s="44"/>
      <c r="K3" s="43"/>
      <c r="L3" s="43"/>
      <c r="M3" s="43"/>
    </row>
    <row r="4" spans="1:13" ht="18" customHeight="1">
      <c r="A4" s="83">
        <v>1</v>
      </c>
      <c r="B4" s="80" t="s">
        <v>28</v>
      </c>
      <c r="C4" s="86" t="s">
        <v>28</v>
      </c>
      <c r="D4" s="80" t="s">
        <v>28</v>
      </c>
      <c r="E4" s="80" t="s">
        <v>28</v>
      </c>
      <c r="F4" s="80" t="s">
        <v>28</v>
      </c>
      <c r="I4" s="43"/>
      <c r="J4" s="45"/>
      <c r="K4" s="43"/>
      <c r="L4" s="43"/>
      <c r="M4" s="43"/>
    </row>
    <row r="5" spans="1:13" ht="18" customHeight="1" thickBot="1">
      <c r="A5" s="84"/>
      <c r="B5" s="81" t="str">
        <f>'Team List'!$C$9</f>
        <v>Russellville</v>
      </c>
      <c r="C5" s="87" t="str">
        <f>'Team List'!$C$11</f>
        <v>Susan Moore</v>
      </c>
      <c r="D5" s="81" t="str">
        <f>'Team List'!$C$8</f>
        <v>Hoover</v>
      </c>
      <c r="E5" s="81" t="str">
        <f>'Team List'!$C$10</f>
        <v>Holy Spirit</v>
      </c>
      <c r="F5" s="81" t="str">
        <f>'Team List'!$C$4</f>
        <v>Covenant Christian</v>
      </c>
      <c r="I5" s="43"/>
      <c r="J5" s="44"/>
      <c r="K5" s="43"/>
      <c r="L5" s="43"/>
      <c r="M5" s="43"/>
    </row>
    <row r="6" spans="1:13" ht="18" customHeight="1">
      <c r="A6" s="82"/>
      <c r="B6" s="79" t="str">
        <f>'Team List'!$C$7</f>
        <v>Gordo</v>
      </c>
      <c r="C6" s="85" t="str">
        <f>'Team List'!$C$4</f>
        <v>Covenant Christian</v>
      </c>
      <c r="D6" s="79" t="str">
        <f>'Team List'!$C$6</f>
        <v>Indian Springs </v>
      </c>
      <c r="E6" s="79" t="str">
        <f>'Team List'!$C$2</f>
        <v>Bibb County</v>
      </c>
      <c r="F6" s="79" t="str">
        <f>'Team List'!$C$5</f>
        <v>Brindlee Mountain</v>
      </c>
      <c r="I6" s="43"/>
      <c r="K6" s="43"/>
      <c r="L6" s="43"/>
      <c r="M6" s="43"/>
    </row>
    <row r="7" spans="1:13" ht="18" customHeight="1">
      <c r="A7" s="83">
        <v>2</v>
      </c>
      <c r="B7" s="80" t="s">
        <v>28</v>
      </c>
      <c r="C7" s="86" t="s">
        <v>28</v>
      </c>
      <c r="D7" s="80" t="s">
        <v>28</v>
      </c>
      <c r="E7" s="80" t="s">
        <v>28</v>
      </c>
      <c r="F7" s="80" t="s">
        <v>28</v>
      </c>
      <c r="I7" s="44"/>
      <c r="K7" s="44"/>
      <c r="L7" s="44"/>
      <c r="M7" s="44"/>
    </row>
    <row r="8" spans="1:13" ht="18" customHeight="1" thickBot="1">
      <c r="A8" s="84"/>
      <c r="B8" s="81" t="str">
        <f>'Team List'!$C$11</f>
        <v>Susan Moore</v>
      </c>
      <c r="C8" s="87" t="str">
        <f>'Team List'!$C$10</f>
        <v>Holy Spirit</v>
      </c>
      <c r="D8" s="81" t="str">
        <f>'Team List'!$C$8</f>
        <v>Hoover</v>
      </c>
      <c r="E8" s="81" t="str">
        <f>'Team List'!$C$3</f>
        <v>Bob Jones</v>
      </c>
      <c r="F8" s="81" t="str">
        <f>'Team List'!$C$9</f>
        <v>Russellville</v>
      </c>
      <c r="I8" s="45"/>
      <c r="K8" s="45"/>
      <c r="L8" s="45"/>
      <c r="M8" s="45"/>
    </row>
    <row r="9" spans="1:13" ht="18" customHeight="1">
      <c r="A9" s="82"/>
      <c r="B9" s="79" t="str">
        <f>'Team List'!$C$3</f>
        <v>Bob Jones</v>
      </c>
      <c r="C9" s="85" t="str">
        <f>'Team List'!$C$2</f>
        <v>Bibb County</v>
      </c>
      <c r="D9" s="79" t="str">
        <f>'Team List'!$C$4</f>
        <v>Covenant Christian</v>
      </c>
      <c r="E9" s="79" t="str">
        <f>'Team List'!$C$5</f>
        <v>Brindlee Mountain</v>
      </c>
      <c r="F9" s="79" t="str">
        <f>'Team List'!$C$6</f>
        <v>Indian Springs </v>
      </c>
      <c r="I9" s="44"/>
      <c r="J9" s="44"/>
      <c r="K9" s="44"/>
      <c r="L9" s="44"/>
      <c r="M9" s="44"/>
    </row>
    <row r="10" spans="1:13" ht="18" customHeight="1">
      <c r="A10" s="83">
        <v>3</v>
      </c>
      <c r="B10" s="80" t="s">
        <v>28</v>
      </c>
      <c r="C10" s="86" t="s">
        <v>28</v>
      </c>
      <c r="D10" s="80" t="s">
        <v>28</v>
      </c>
      <c r="E10" s="80" t="s">
        <v>28</v>
      </c>
      <c r="F10" s="80" t="s">
        <v>28</v>
      </c>
      <c r="I10" s="43"/>
      <c r="J10" s="43"/>
      <c r="K10" s="43"/>
      <c r="L10" s="43"/>
      <c r="M10" s="43"/>
    </row>
    <row r="11" spans="1:13" ht="18" customHeight="1" thickBot="1">
      <c r="A11" s="84"/>
      <c r="B11" s="81" t="str">
        <f>'Team List'!$C$10</f>
        <v>Holy Spirit</v>
      </c>
      <c r="C11" s="87" t="str">
        <f>'Team List'!$C$11</f>
        <v>Susan Moore</v>
      </c>
      <c r="D11" s="81" t="str">
        <f>'Team List'!$C$9</f>
        <v>Russellville</v>
      </c>
      <c r="E11" s="81" t="str">
        <f>'Team List'!$C$8</f>
        <v>Hoover</v>
      </c>
      <c r="F11" s="81" t="str">
        <f>'Team List'!$C$7</f>
        <v>Gordo</v>
      </c>
      <c r="I11" s="43"/>
      <c r="J11" s="43"/>
      <c r="K11" s="43"/>
      <c r="L11" s="43"/>
      <c r="M11" s="43"/>
    </row>
    <row r="12" spans="1:13" ht="18" customHeight="1">
      <c r="A12" s="82"/>
      <c r="B12" s="79" t="str">
        <f>'Team List'!$C$4</f>
        <v>Covenant Christian</v>
      </c>
      <c r="C12" s="85" t="str">
        <f>'Team List'!$C$8</f>
        <v>Hoover</v>
      </c>
      <c r="D12" s="79" t="str">
        <f>'Team List'!$C$2</f>
        <v>Bibb County</v>
      </c>
      <c r="E12" s="79" t="str">
        <f>'Team List'!$C$3</f>
        <v>Bob Jones</v>
      </c>
      <c r="F12" s="79" t="str">
        <f>'Team List'!$C$9</f>
        <v>Russellville</v>
      </c>
      <c r="I12" s="43"/>
      <c r="J12" s="43"/>
      <c r="K12" s="43"/>
      <c r="L12" s="43"/>
      <c r="M12" s="43"/>
    </row>
    <row r="13" spans="1:13" ht="18" customHeight="1">
      <c r="A13" s="83">
        <v>4</v>
      </c>
      <c r="B13" s="80" t="s">
        <v>28</v>
      </c>
      <c r="C13" s="86" t="s">
        <v>28</v>
      </c>
      <c r="D13" s="80" t="s">
        <v>28</v>
      </c>
      <c r="E13" s="80" t="s">
        <v>28</v>
      </c>
      <c r="F13" s="80" t="s">
        <v>28</v>
      </c>
      <c r="I13" s="43"/>
      <c r="J13" s="43"/>
      <c r="K13" s="43"/>
      <c r="L13" s="43"/>
      <c r="M13" s="43"/>
    </row>
    <row r="14" spans="1:13" ht="18" customHeight="1" thickBot="1">
      <c r="A14" s="84"/>
      <c r="B14" s="81" t="str">
        <f>'Team List'!$C$5</f>
        <v>Brindlee Mountain</v>
      </c>
      <c r="C14" s="87" t="str">
        <f>'Team List'!$C$10</f>
        <v>Holy Spirit</v>
      </c>
      <c r="D14" s="81" t="str">
        <f>'Team List'!$C$7</f>
        <v>Gordo</v>
      </c>
      <c r="E14" s="81" t="str">
        <f>'Team List'!$C$6</f>
        <v>Indian Springs </v>
      </c>
      <c r="F14" s="81" t="str">
        <f>'Team List'!$C$11</f>
        <v>Susan Moore</v>
      </c>
      <c r="I14" s="43"/>
      <c r="J14" s="43"/>
      <c r="K14" s="43"/>
      <c r="L14" s="43"/>
      <c r="M14" s="43"/>
    </row>
    <row r="15" spans="1:13" ht="18" customHeight="1">
      <c r="A15" s="82"/>
      <c r="B15" s="79" t="str">
        <f>'Team List'!$C$4</f>
        <v>Covenant Christian</v>
      </c>
      <c r="C15" s="85" t="str">
        <f>'Team List'!$C$7</f>
        <v>Gordo</v>
      </c>
      <c r="D15" s="79" t="str">
        <f>'Team List'!$C$8</f>
        <v>Hoover</v>
      </c>
      <c r="E15" s="79" t="str">
        <f>'Team List'!$C$2</f>
        <v>Bibb County</v>
      </c>
      <c r="F15" s="79" t="str">
        <f>'Team List'!$C$3</f>
        <v>Bob Jones</v>
      </c>
      <c r="I15" s="43"/>
      <c r="J15" s="43"/>
      <c r="K15" s="43"/>
      <c r="L15" s="43"/>
      <c r="M15" s="43"/>
    </row>
    <row r="16" spans="1:13" ht="18" customHeight="1">
      <c r="A16" s="83">
        <v>5</v>
      </c>
      <c r="B16" s="80" t="s">
        <v>28</v>
      </c>
      <c r="C16" s="86" t="s">
        <v>28</v>
      </c>
      <c r="D16" s="80" t="s">
        <v>28</v>
      </c>
      <c r="E16" s="80" t="s">
        <v>28</v>
      </c>
      <c r="F16" s="80" t="s">
        <v>28</v>
      </c>
      <c r="I16" s="43"/>
      <c r="J16" s="43"/>
      <c r="K16" s="43"/>
      <c r="L16" s="43"/>
      <c r="M16" s="43"/>
    </row>
    <row r="17" spans="1:13" ht="18" customHeight="1" thickBot="1">
      <c r="A17" s="84"/>
      <c r="B17" s="81" t="str">
        <f>'Team List'!$C$11</f>
        <v>Susan Moore</v>
      </c>
      <c r="C17" s="86" t="str">
        <f>'Team List'!$C$10</f>
        <v>Holy Spirit</v>
      </c>
      <c r="D17" s="81" t="str">
        <f>'Team List'!$C$9</f>
        <v>Russellville</v>
      </c>
      <c r="E17" s="81" t="str">
        <f>'Team List'!$C$6</f>
        <v>Indian Springs </v>
      </c>
      <c r="F17" s="81" t="str">
        <f>'Team List'!$C$5</f>
        <v>Brindlee Mountain</v>
      </c>
      <c r="I17" s="43"/>
      <c r="J17" s="43"/>
      <c r="K17" s="43"/>
      <c r="L17" s="43"/>
      <c r="M17" s="43"/>
    </row>
    <row r="18" spans="1:13" ht="18" customHeight="1">
      <c r="A18" s="82"/>
      <c r="B18" s="79" t="str">
        <f>'Team List'!$C$2</f>
        <v>Bibb County</v>
      </c>
      <c r="C18" s="79" t="str">
        <f>'Team List'!$C$3</f>
        <v>Bob Jones</v>
      </c>
      <c r="D18" s="79" t="str">
        <f>'Team List'!$C$7</f>
        <v>Gordo</v>
      </c>
      <c r="E18" s="79" t="str">
        <f>'Team List'!$C$8</f>
        <v>Hoover</v>
      </c>
      <c r="F18" s="79" t="str">
        <f>'Team List'!$C$6</f>
        <v>Indian Springs </v>
      </c>
      <c r="I18" s="43"/>
      <c r="J18" s="43"/>
      <c r="K18" s="43"/>
      <c r="L18" s="43"/>
      <c r="M18" s="43"/>
    </row>
    <row r="19" spans="1:13" ht="18" customHeight="1">
      <c r="A19" s="83">
        <v>6</v>
      </c>
      <c r="B19" s="80" t="s">
        <v>28</v>
      </c>
      <c r="C19" s="80" t="s">
        <v>28</v>
      </c>
      <c r="D19" s="80" t="s">
        <v>28</v>
      </c>
      <c r="E19" s="80" t="s">
        <v>28</v>
      </c>
      <c r="F19" s="80" t="s">
        <v>28</v>
      </c>
      <c r="H19" s="43"/>
      <c r="I19" s="43"/>
      <c r="J19" s="44"/>
      <c r="K19" s="43"/>
      <c r="L19" s="43"/>
      <c r="M19" s="43"/>
    </row>
    <row r="20" spans="1:13" ht="18" customHeight="1" thickBot="1">
      <c r="A20" s="84"/>
      <c r="B20" s="81" t="str">
        <f>'Team List'!$C$5</f>
        <v>Brindlee Mountain</v>
      </c>
      <c r="C20" s="81" t="str">
        <f>'Team List'!$C$4</f>
        <v>Covenant Christian</v>
      </c>
      <c r="D20" s="81" t="str">
        <f>'Team List'!$C$9</f>
        <v>Russellville</v>
      </c>
      <c r="E20" s="81" t="str">
        <f>'Team List'!$C$11</f>
        <v>Susan Moore</v>
      </c>
      <c r="F20" s="81" t="str">
        <f>'Team List'!$C$10</f>
        <v>Holy Spirit</v>
      </c>
      <c r="H20" s="43"/>
      <c r="I20" s="45"/>
      <c r="J20" s="45"/>
      <c r="K20" s="43"/>
      <c r="L20" s="43"/>
      <c r="M20" s="43"/>
    </row>
    <row r="21" spans="1:13" ht="18" customHeight="1">
      <c r="A21" s="82"/>
      <c r="B21" s="85" t="str">
        <f>'Team List'!$C$2</f>
        <v>Bibb County</v>
      </c>
      <c r="C21" s="79" t="str">
        <f>'Team List'!$C$4</f>
        <v>Covenant Christian</v>
      </c>
      <c r="D21" s="79" t="str">
        <f>'Team List'!$C$10</f>
        <v>Holy Spirit</v>
      </c>
      <c r="E21" s="79" t="str">
        <f>'Team List'!$C$5</f>
        <v>Brindlee Mountain</v>
      </c>
      <c r="F21" s="79" t="str">
        <f>'Team List'!$C$3</f>
        <v>Bob Jones</v>
      </c>
      <c r="H21" s="43"/>
      <c r="I21" s="45"/>
      <c r="K21" s="43"/>
      <c r="L21" s="43"/>
      <c r="M21" s="43"/>
    </row>
    <row r="22" spans="1:13" ht="18" customHeight="1">
      <c r="A22" s="83">
        <v>7</v>
      </c>
      <c r="B22" s="86" t="s">
        <v>28</v>
      </c>
      <c r="C22" s="80" t="s">
        <v>28</v>
      </c>
      <c r="D22" s="80" t="s">
        <v>28</v>
      </c>
      <c r="E22" s="80" t="s">
        <v>28</v>
      </c>
      <c r="F22" s="80" t="s">
        <v>28</v>
      </c>
      <c r="H22" s="43"/>
      <c r="I22" s="45"/>
      <c r="K22" s="43"/>
      <c r="L22" s="43"/>
      <c r="M22" s="43"/>
    </row>
    <row r="23" spans="1:13" ht="18" customHeight="1" thickBot="1">
      <c r="A23" s="84"/>
      <c r="B23" s="87" t="str">
        <f>'Team List'!$C$9</f>
        <v>Russellville</v>
      </c>
      <c r="C23" s="81" t="str">
        <f>'Team List'!$C$7</f>
        <v>Gordo</v>
      </c>
      <c r="D23" s="81" t="str">
        <f>'Team List'!$C$11</f>
        <v>Susan Moore</v>
      </c>
      <c r="E23" s="81" t="str">
        <f>'Team List'!$C$6</f>
        <v>Indian Springs </v>
      </c>
      <c r="F23" s="81" t="str">
        <f>'Team List'!$C$8</f>
        <v>Hoover</v>
      </c>
      <c r="I23" s="43"/>
      <c r="K23" s="43"/>
      <c r="L23" s="43"/>
      <c r="M23" s="43"/>
    </row>
    <row r="24" spans="1:13" ht="18" customHeight="1">
      <c r="A24" s="82"/>
      <c r="B24" s="85" t="str">
        <f>'Team List'!$C$3</f>
        <v>Bob Jones</v>
      </c>
      <c r="C24" s="79" t="str">
        <f>'Team List'!$C$5</f>
        <v>Brindlee Mountain</v>
      </c>
      <c r="D24" s="79" t="str">
        <f>'Team List'!$C$6</f>
        <v>Indian Springs </v>
      </c>
      <c r="E24" s="79" t="str">
        <f>'Team List'!$C$2</f>
        <v>Bibb County</v>
      </c>
      <c r="F24" s="79" t="str">
        <f>'Team List'!$C$4</f>
        <v>Covenant Christian</v>
      </c>
      <c r="I24" s="43"/>
      <c r="J24" s="44"/>
      <c r="K24" s="43"/>
      <c r="L24" s="44"/>
      <c r="M24" s="43"/>
    </row>
    <row r="25" spans="1:13" ht="18" customHeight="1">
      <c r="A25" s="83">
        <v>8</v>
      </c>
      <c r="B25" s="86" t="s">
        <v>28</v>
      </c>
      <c r="C25" s="80" t="s">
        <v>28</v>
      </c>
      <c r="D25" s="80" t="s">
        <v>28</v>
      </c>
      <c r="E25" s="80" t="s">
        <v>28</v>
      </c>
      <c r="F25" s="80" t="s">
        <v>28</v>
      </c>
      <c r="I25" s="43"/>
      <c r="J25" s="45"/>
      <c r="K25" s="43"/>
      <c r="L25" s="45"/>
      <c r="M25" s="43"/>
    </row>
    <row r="26" spans="1:13" ht="18" customHeight="1" thickBot="1">
      <c r="A26" s="84"/>
      <c r="B26" s="87" t="str">
        <f>'Team List'!$C$9</f>
        <v>Russellville</v>
      </c>
      <c r="C26" s="81" t="str">
        <f>'Team List'!$C$7</f>
        <v>Gordo</v>
      </c>
      <c r="D26" s="81" t="str">
        <f>'Team List'!$C$11</f>
        <v>Susan Moore</v>
      </c>
      <c r="E26" s="81" t="str">
        <f>'Team List'!$C$10</f>
        <v>Holy Spirit</v>
      </c>
      <c r="F26" s="81" t="str">
        <f>'Team List'!$C$8</f>
        <v>Hoover</v>
      </c>
      <c r="I26" s="43"/>
      <c r="J26" s="44"/>
      <c r="K26" s="43"/>
      <c r="L26" s="44"/>
      <c r="M26" s="43"/>
    </row>
    <row r="27" spans="1:13" ht="18" customHeight="1">
      <c r="A27" s="82"/>
      <c r="B27" s="85" t="str">
        <f>'Team List'!$C$2</f>
        <v>Bibb County</v>
      </c>
      <c r="C27" s="79" t="str">
        <f>'Team List'!$C$9</f>
        <v>Russellville</v>
      </c>
      <c r="D27" s="79" t="str">
        <f>'Team List'!$C$3</f>
        <v>Bob Jones</v>
      </c>
      <c r="E27" s="79" t="str">
        <f>'Team List'!$C$5</f>
        <v>Brindlee Mountain</v>
      </c>
      <c r="F27" s="79" t="str">
        <f>'Team List'!$C$4</f>
        <v>Covenant Christian</v>
      </c>
      <c r="I27" s="43"/>
      <c r="J27" s="43"/>
      <c r="K27" s="43"/>
      <c r="L27" s="43"/>
      <c r="M27" s="43"/>
    </row>
    <row r="28" spans="1:6" ht="18" customHeight="1">
      <c r="A28" s="83">
        <v>9</v>
      </c>
      <c r="B28" s="86" t="s">
        <v>28</v>
      </c>
      <c r="C28" s="80" t="s">
        <v>28</v>
      </c>
      <c r="D28" s="80" t="s">
        <v>28</v>
      </c>
      <c r="E28" s="80" t="s">
        <v>28</v>
      </c>
      <c r="F28" s="80" t="s">
        <v>28</v>
      </c>
    </row>
    <row r="29" spans="1:6" ht="18" customHeight="1" thickBot="1">
      <c r="A29" s="84"/>
      <c r="B29" s="87" t="str">
        <f>'Team List'!$C$8</f>
        <v>Hoover</v>
      </c>
      <c r="C29" s="81" t="str">
        <f>'Team List'!$C$10</f>
        <v>Holy Spirit</v>
      </c>
      <c r="D29" s="81" t="str">
        <f>'Team List'!$C$7</f>
        <v>Gordo</v>
      </c>
      <c r="E29" s="81" t="str">
        <f>'Team List'!$C$11</f>
        <v>Susan Moore</v>
      </c>
      <c r="F29" s="81" t="str">
        <f>'Team List'!$C$6</f>
        <v>Indian Springs </v>
      </c>
    </row>
  </sheetData>
  <mergeCells count="1">
    <mergeCell ref="A1:F1"/>
  </mergeCells>
  <printOptions horizontalCentered="1" verticalCentered="1"/>
  <pageMargins left="0.5" right="0.5" top="0" bottom="0.5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7"/>
  <sheetViews>
    <sheetView showGridLines="0" view="pageBreakPreview" zoomScale="60" zoomScaleNormal="65" workbookViewId="0" topLeftCell="A1">
      <selection activeCell="M15" sqref="M15"/>
    </sheetView>
  </sheetViews>
  <sheetFormatPr defaultColWidth="9.00390625" defaultRowHeight="12.75"/>
  <cols>
    <col min="1" max="1" width="6.00390625" style="38" customWidth="1"/>
    <col min="2" max="7" width="22.50390625" style="38" customWidth="1"/>
    <col min="8" max="16384" width="8.875" style="41" customWidth="1"/>
  </cols>
  <sheetData>
    <row r="1" spans="1:7" ht="37.5" customHeight="1" thickBot="1">
      <c r="A1" s="185" t="s">
        <v>22</v>
      </c>
      <c r="B1" s="185"/>
      <c r="C1" s="185"/>
      <c r="D1" s="185"/>
      <c r="E1" s="185"/>
      <c r="F1" s="185"/>
      <c r="G1" s="185"/>
    </row>
    <row r="2" spans="1:7" ht="19.5" thickBot="1">
      <c r="A2" s="82" t="s">
        <v>23</v>
      </c>
      <c r="B2" s="78" t="str">
        <f>'Team List'!$F$2</f>
        <v>R-1</v>
      </c>
      <c r="C2" s="78" t="str">
        <f>'Team List'!$F$3</f>
        <v>R-2</v>
      </c>
      <c r="D2" s="78" t="str">
        <f>'Team List'!$F$4</f>
        <v>R-3</v>
      </c>
      <c r="E2" s="78" t="str">
        <f>'Team List'!$F$5</f>
        <v>R-4</v>
      </c>
      <c r="F2" s="78" t="str">
        <f>'Team List'!$F$6</f>
        <v>R-5</v>
      </c>
      <c r="G2" s="78" t="s">
        <v>27</v>
      </c>
    </row>
    <row r="3" spans="1:9" ht="15" customHeight="1">
      <c r="A3" s="82"/>
      <c r="B3" s="79" t="str">
        <f>'Team List'!$C$7</f>
        <v>Gordo</v>
      </c>
      <c r="C3" s="79" t="str">
        <f>'Team List'!$C$3</f>
        <v>Bob Jones</v>
      </c>
      <c r="D3" s="79" t="str">
        <f>'Team List'!$C$4</f>
        <v>Covenant Christian</v>
      </c>
      <c r="E3" s="79" t="str">
        <f>'Team List'!$C$5</f>
        <v>Brindlee Mountain</v>
      </c>
      <c r="F3" s="79" t="str">
        <f>'Team List'!$C$6</f>
        <v>Indian Springs </v>
      </c>
      <c r="G3" s="79"/>
      <c r="H3" s="46"/>
      <c r="I3" s="46"/>
    </row>
    <row r="4" spans="1:9" ht="15" customHeight="1">
      <c r="A4" s="83">
        <v>1</v>
      </c>
      <c r="B4" s="80" t="s">
        <v>28</v>
      </c>
      <c r="C4" s="80" t="s">
        <v>28</v>
      </c>
      <c r="D4" s="80" t="s">
        <v>28</v>
      </c>
      <c r="E4" s="80" t="s">
        <v>28</v>
      </c>
      <c r="F4" s="80" t="s">
        <v>28</v>
      </c>
      <c r="G4" s="80" t="str">
        <f>'Team List'!$C$2</f>
        <v>Bibb County</v>
      </c>
      <c r="H4" s="46"/>
      <c r="I4" s="46"/>
    </row>
    <row r="5" spans="1:9" ht="15" customHeight="1" thickBot="1">
      <c r="A5" s="84"/>
      <c r="B5" s="81" t="str">
        <f>'Team List'!$C$8</f>
        <v>Hoover</v>
      </c>
      <c r="C5" s="81" t="str">
        <f>'Team List'!$C$12</f>
        <v>Altamont</v>
      </c>
      <c r="D5" s="81" t="str">
        <f>'Team List'!$C$11</f>
        <v>Susan Moore</v>
      </c>
      <c r="E5" s="81" t="str">
        <f>'Team List'!$C$10</f>
        <v>Holy Spirit</v>
      </c>
      <c r="F5" s="81" t="str">
        <f>'Team List'!$C$9</f>
        <v>Russellville</v>
      </c>
      <c r="G5" s="81"/>
      <c r="H5" s="46"/>
      <c r="I5" s="46"/>
    </row>
    <row r="6" spans="1:9" ht="15" customHeight="1">
      <c r="A6" s="82"/>
      <c r="B6" s="79" t="str">
        <f>'Team List'!$C$4</f>
        <v>Covenant Christian</v>
      </c>
      <c r="C6" s="79" t="str">
        <f>'Team List'!$C$5</f>
        <v>Brindlee Mountain</v>
      </c>
      <c r="D6" s="79" t="str">
        <f>'Team List'!$C$6</f>
        <v>Indian Springs </v>
      </c>
      <c r="E6" s="79" t="str">
        <f>'Team List'!$C$2</f>
        <v>Bibb County</v>
      </c>
      <c r="F6" s="79" t="str">
        <f>'Team List'!$C$7</f>
        <v>Gordo</v>
      </c>
      <c r="G6" s="79"/>
      <c r="H6" s="46"/>
      <c r="I6" s="46"/>
    </row>
    <row r="7" spans="1:9" ht="15" customHeight="1">
      <c r="A7" s="83">
        <v>2</v>
      </c>
      <c r="B7" s="80" t="s">
        <v>28</v>
      </c>
      <c r="C7" s="80" t="s">
        <v>28</v>
      </c>
      <c r="D7" s="80" t="s">
        <v>28</v>
      </c>
      <c r="E7" s="80" t="s">
        <v>28</v>
      </c>
      <c r="F7" s="80" t="s">
        <v>28</v>
      </c>
      <c r="G7" s="80" t="str">
        <f>'Team List'!$C$8</f>
        <v>Hoover</v>
      </c>
      <c r="H7" s="46"/>
      <c r="I7" s="46"/>
    </row>
    <row r="8" spans="1:9" ht="15" customHeight="1" thickBot="1">
      <c r="A8" s="84"/>
      <c r="B8" s="81" t="str">
        <f>'Team List'!$C$12</f>
        <v>Altamont</v>
      </c>
      <c r="C8" s="81" t="str">
        <f>'Team List'!$C$11</f>
        <v>Susan Moore</v>
      </c>
      <c r="D8" s="81" t="str">
        <f>'Team List'!$C$10</f>
        <v>Holy Spirit</v>
      </c>
      <c r="E8" s="81" t="str">
        <f>'Team List'!$C$3</f>
        <v>Bob Jones</v>
      </c>
      <c r="F8" s="81" t="str">
        <f>'Team List'!$C$9</f>
        <v>Russellville</v>
      </c>
      <c r="G8" s="81"/>
      <c r="H8" s="46"/>
      <c r="I8" s="46"/>
    </row>
    <row r="9" spans="1:9" ht="15" customHeight="1">
      <c r="A9" s="82"/>
      <c r="B9" s="79" t="str">
        <f>'Team List'!$C$2</f>
        <v>Bibb County</v>
      </c>
      <c r="C9" s="79" t="str">
        <f>'Team List'!$C$7</f>
        <v>Gordo</v>
      </c>
      <c r="D9" s="79" t="str">
        <f>'Team List'!$C$8</f>
        <v>Hoover</v>
      </c>
      <c r="E9" s="79" t="str">
        <f>'Team List'!$C$6</f>
        <v>Indian Springs </v>
      </c>
      <c r="F9" s="79" t="str">
        <f>'Team List'!$C$5</f>
        <v>Brindlee Mountain</v>
      </c>
      <c r="G9" s="79"/>
      <c r="H9" s="46"/>
      <c r="I9" s="46"/>
    </row>
    <row r="10" spans="1:9" ht="15" customHeight="1">
      <c r="A10" s="83">
        <v>3</v>
      </c>
      <c r="B10" s="80" t="s">
        <v>28</v>
      </c>
      <c r="C10" s="80" t="s">
        <v>28</v>
      </c>
      <c r="D10" s="80" t="s">
        <v>28</v>
      </c>
      <c r="E10" s="80" t="s">
        <v>28</v>
      </c>
      <c r="F10" s="80" t="s">
        <v>28</v>
      </c>
      <c r="G10" s="80" t="str">
        <f>'Team List'!$C$3</f>
        <v>Bob Jones</v>
      </c>
      <c r="H10" s="46"/>
      <c r="I10" s="46"/>
    </row>
    <row r="11" spans="1:9" ht="15" customHeight="1" thickBot="1">
      <c r="A11" s="84"/>
      <c r="B11" s="81" t="str">
        <f>'Team List'!$C$4</f>
        <v>Covenant Christian</v>
      </c>
      <c r="C11" s="81" t="str">
        <f>'Team List'!$C$10</f>
        <v>Holy Spirit</v>
      </c>
      <c r="D11" s="81" t="str">
        <f>'Team List'!$C$9</f>
        <v>Russellville</v>
      </c>
      <c r="E11" s="81" t="str">
        <f>'Team List'!$C$11</f>
        <v>Susan Moore</v>
      </c>
      <c r="F11" s="81" t="str">
        <f>'Team List'!$C$12</f>
        <v>Altamont</v>
      </c>
      <c r="G11" s="81"/>
      <c r="H11" s="46"/>
      <c r="I11" s="46"/>
    </row>
    <row r="12" spans="1:9" ht="15" customHeight="1">
      <c r="A12" s="82"/>
      <c r="B12" s="79" t="str">
        <f>'Team List'!$C$7</f>
        <v>Gordo</v>
      </c>
      <c r="C12" s="79" t="str">
        <f>'Team List'!$C$2</f>
        <v>Bibb County</v>
      </c>
      <c r="D12" s="79" t="str">
        <f>'Team List'!$C$6</f>
        <v>Indian Springs </v>
      </c>
      <c r="E12" s="79" t="str">
        <f>'Team List'!$C$8</f>
        <v>Hoover</v>
      </c>
      <c r="F12" s="79" t="str">
        <f>'Team List'!$C$3</f>
        <v>Bob Jones</v>
      </c>
      <c r="G12" s="79"/>
      <c r="H12" s="46"/>
      <c r="I12" s="46"/>
    </row>
    <row r="13" spans="1:9" ht="15" customHeight="1">
      <c r="A13" s="83">
        <v>4</v>
      </c>
      <c r="B13" s="80" t="s">
        <v>28</v>
      </c>
      <c r="C13" s="80" t="s">
        <v>28</v>
      </c>
      <c r="D13" s="80" t="s">
        <v>28</v>
      </c>
      <c r="E13" s="80" t="s">
        <v>28</v>
      </c>
      <c r="F13" s="80" t="s">
        <v>28</v>
      </c>
      <c r="G13" s="80" t="str">
        <f>'Team List'!$C$9</f>
        <v>Russellville</v>
      </c>
      <c r="H13" s="46"/>
      <c r="I13" s="46"/>
    </row>
    <row r="14" spans="1:9" ht="15" customHeight="1" thickBot="1">
      <c r="A14" s="84"/>
      <c r="B14" s="81" t="str">
        <f>'Team List'!$C$11</f>
        <v>Susan Moore</v>
      </c>
      <c r="C14" s="81" t="str">
        <f>'Team List'!$C$5</f>
        <v>Brindlee Mountain</v>
      </c>
      <c r="D14" s="81" t="str">
        <f>'Team List'!$C$12</f>
        <v>Altamont</v>
      </c>
      <c r="E14" s="81" t="str">
        <f>'Team List'!$C$10</f>
        <v>Holy Spirit</v>
      </c>
      <c r="F14" s="81" t="str">
        <f>'Team List'!$C$4</f>
        <v>Covenant Christian</v>
      </c>
      <c r="G14" s="81"/>
      <c r="H14" s="46"/>
      <c r="I14" s="46"/>
    </row>
    <row r="15" spans="1:9" ht="15" customHeight="1">
      <c r="A15" s="82"/>
      <c r="B15" s="79" t="str">
        <f>'Team List'!$C$9</f>
        <v>Russellville</v>
      </c>
      <c r="C15" s="79" t="str">
        <f>'Team List'!$C$8</f>
        <v>Hoover</v>
      </c>
      <c r="D15" s="79" t="str">
        <f>'Team List'!$C$3</f>
        <v>Bob Jones</v>
      </c>
      <c r="E15" s="79" t="str">
        <f>'Team List'!$C$7</f>
        <v>Gordo</v>
      </c>
      <c r="F15" s="79" t="str">
        <f>'Team List'!$C$2</f>
        <v>Bibb County</v>
      </c>
      <c r="G15" s="79"/>
      <c r="H15" s="46"/>
      <c r="I15" s="46"/>
    </row>
    <row r="16" spans="1:9" ht="15" customHeight="1">
      <c r="A16" s="83">
        <v>5</v>
      </c>
      <c r="B16" s="80" t="s">
        <v>28</v>
      </c>
      <c r="C16" s="80" t="s">
        <v>28</v>
      </c>
      <c r="D16" s="80" t="s">
        <v>28</v>
      </c>
      <c r="E16" s="80" t="s">
        <v>28</v>
      </c>
      <c r="F16" s="80" t="s">
        <v>28</v>
      </c>
      <c r="G16" s="80" t="str">
        <f>'Team List'!$C$4</f>
        <v>Covenant Christian</v>
      </c>
      <c r="H16" s="46"/>
      <c r="I16" s="46"/>
    </row>
    <row r="17" spans="1:9" ht="15" customHeight="1" thickBot="1">
      <c r="A17" s="84"/>
      <c r="B17" s="81" t="str">
        <f>'Team List'!$C$10</f>
        <v>Holy Spirit</v>
      </c>
      <c r="C17" s="81" t="str">
        <f>'Team List'!$C$11</f>
        <v>Susan Moore</v>
      </c>
      <c r="D17" s="81" t="str">
        <f>'Team List'!$C$5</f>
        <v>Brindlee Mountain</v>
      </c>
      <c r="E17" s="81" t="str">
        <f>'Team List'!$C$12</f>
        <v>Altamont</v>
      </c>
      <c r="F17" s="81" t="str">
        <f>'Team List'!$C$6</f>
        <v>Indian Springs </v>
      </c>
      <c r="G17" s="81"/>
      <c r="H17" s="46"/>
      <c r="I17" s="46"/>
    </row>
    <row r="18" spans="1:9" ht="15" customHeight="1">
      <c r="A18" s="82"/>
      <c r="B18" s="79" t="str">
        <f>'Team List'!$C$3</f>
        <v>Bob Jones</v>
      </c>
      <c r="C18" s="79" t="str">
        <f>'Team List'!$C$8</f>
        <v>Hoover</v>
      </c>
      <c r="D18" s="79" t="str">
        <f>'Team List'!$C$2</f>
        <v>Bibb County</v>
      </c>
      <c r="E18" s="79" t="str">
        <f>'Team List'!$C$4</f>
        <v>Covenant Christian</v>
      </c>
      <c r="F18" s="79" t="str">
        <f>'Team List'!$C$9</f>
        <v>Russellville</v>
      </c>
      <c r="G18" s="79"/>
      <c r="H18" s="46"/>
      <c r="I18" s="46"/>
    </row>
    <row r="19" spans="1:9" ht="15" customHeight="1">
      <c r="A19" s="83">
        <v>6</v>
      </c>
      <c r="B19" s="80" t="s">
        <v>28</v>
      </c>
      <c r="C19" s="80" t="s">
        <v>28</v>
      </c>
      <c r="D19" s="80" t="s">
        <v>28</v>
      </c>
      <c r="E19" s="80" t="s">
        <v>28</v>
      </c>
      <c r="F19" s="80" t="s">
        <v>28</v>
      </c>
      <c r="G19" s="80" t="str">
        <f>'Team List'!$C$10</f>
        <v>Holy Spirit</v>
      </c>
      <c r="H19" s="46"/>
      <c r="I19" s="46"/>
    </row>
    <row r="20" spans="1:9" ht="15" customHeight="1" thickBot="1">
      <c r="A20" s="84"/>
      <c r="B20" s="81" t="str">
        <f>'Team List'!$C$6</f>
        <v>Indian Springs </v>
      </c>
      <c r="C20" s="81" t="str">
        <f>'Team List'!$C$12</f>
        <v>Altamont</v>
      </c>
      <c r="D20" s="81" t="str">
        <f>'Team List'!$C$7</f>
        <v>Gordo</v>
      </c>
      <c r="E20" s="81" t="str">
        <f>'Team List'!$C$5</f>
        <v>Brindlee Mountain</v>
      </c>
      <c r="F20" s="81" t="str">
        <f>'Team List'!$C$11</f>
        <v>Susan Moore</v>
      </c>
      <c r="G20" s="81"/>
      <c r="H20" s="46"/>
      <c r="I20" s="46"/>
    </row>
    <row r="21" spans="1:9" ht="15" customHeight="1">
      <c r="A21" s="82"/>
      <c r="B21" s="79" t="str">
        <f>'Team List'!$C$10</f>
        <v>Holy Spirit</v>
      </c>
      <c r="C21" s="79" t="str">
        <f>'Team List'!$C$3</f>
        <v>Bob Jones</v>
      </c>
      <c r="D21" s="79" t="str">
        <f>'Team List'!$C$4</f>
        <v>Covenant Christian</v>
      </c>
      <c r="E21" s="79" t="str">
        <f>'Team List'!$C$2</f>
        <v>Bibb County</v>
      </c>
      <c r="F21" s="79" t="str">
        <f>'Team List'!$C$9</f>
        <v>Russellville</v>
      </c>
      <c r="G21" s="79"/>
      <c r="H21" s="46"/>
      <c r="I21" s="46"/>
    </row>
    <row r="22" spans="1:9" ht="15" customHeight="1">
      <c r="A22" s="83">
        <v>7</v>
      </c>
      <c r="B22" s="80" t="s">
        <v>28</v>
      </c>
      <c r="C22" s="80" t="s">
        <v>28</v>
      </c>
      <c r="D22" s="80" t="s">
        <v>28</v>
      </c>
      <c r="E22" s="80" t="s">
        <v>28</v>
      </c>
      <c r="F22" s="80" t="s">
        <v>28</v>
      </c>
      <c r="G22" s="80" t="str">
        <f>'Team List'!$C$5</f>
        <v>Brindlee Mountain</v>
      </c>
      <c r="H22" s="46"/>
      <c r="I22" s="46"/>
    </row>
    <row r="23" spans="1:9" ht="15" customHeight="1" thickBot="1">
      <c r="A23" s="84"/>
      <c r="B23" s="81" t="str">
        <f>'Team List'!$C$11</f>
        <v>Susan Moore</v>
      </c>
      <c r="C23" s="81" t="str">
        <f>'Team List'!$C$7</f>
        <v>Gordo</v>
      </c>
      <c r="D23" s="81" t="str">
        <f>'Team List'!$C$6</f>
        <v>Indian Springs </v>
      </c>
      <c r="E23" s="81" t="str">
        <f>'Team List'!$C$8</f>
        <v>Hoover</v>
      </c>
      <c r="F23" s="81" t="str">
        <f>'Team List'!$C$12</f>
        <v>Altamont</v>
      </c>
      <c r="G23" s="81"/>
      <c r="H23" s="46"/>
      <c r="I23" s="46"/>
    </row>
    <row r="24" spans="1:9" ht="15" customHeight="1">
      <c r="A24" s="82"/>
      <c r="B24" s="79" t="str">
        <f>'Team List'!$C$2</f>
        <v>Bibb County</v>
      </c>
      <c r="C24" s="79" t="str">
        <f>'Team List'!$C$5</f>
        <v>Brindlee Mountain</v>
      </c>
      <c r="D24" s="79" t="str">
        <f>'Team List'!$C$3</f>
        <v>Bob Jones</v>
      </c>
      <c r="E24" s="79" t="str">
        <f>'Team List'!$C$4</f>
        <v>Covenant Christian</v>
      </c>
      <c r="F24" s="79" t="str">
        <f>'Team List'!$C$10</f>
        <v>Holy Spirit</v>
      </c>
      <c r="G24" s="79"/>
      <c r="H24" s="46"/>
      <c r="I24" s="46"/>
    </row>
    <row r="25" spans="1:9" ht="15" customHeight="1">
      <c r="A25" s="83">
        <v>8</v>
      </c>
      <c r="B25" s="80" t="s">
        <v>28</v>
      </c>
      <c r="C25" s="80" t="s">
        <v>28</v>
      </c>
      <c r="D25" s="80" t="s">
        <v>28</v>
      </c>
      <c r="E25" s="80" t="s">
        <v>28</v>
      </c>
      <c r="F25" s="80" t="s">
        <v>28</v>
      </c>
      <c r="G25" s="80" t="str">
        <f>'Team List'!$C$11</f>
        <v>Susan Moore</v>
      </c>
      <c r="H25" s="46"/>
      <c r="I25" s="46"/>
    </row>
    <row r="26" spans="1:9" ht="15" customHeight="1" thickBot="1">
      <c r="A26" s="84"/>
      <c r="B26" s="81" t="str">
        <f>'Team List'!$C$9</f>
        <v>Russellville</v>
      </c>
      <c r="C26" s="81" t="str">
        <f>'Team List'!$C$6</f>
        <v>Indian Springs </v>
      </c>
      <c r="D26" s="81" t="str">
        <f>'Team List'!$C$8</f>
        <v>Hoover</v>
      </c>
      <c r="E26" s="81" t="str">
        <f>'Team List'!$C$7</f>
        <v>Gordo</v>
      </c>
      <c r="F26" s="81" t="str">
        <f>'Team List'!$C$12</f>
        <v>Altamont</v>
      </c>
      <c r="G26" s="81"/>
      <c r="H26" s="46"/>
      <c r="I26" s="46"/>
    </row>
    <row r="27" spans="1:9" ht="15" customHeight="1">
      <c r="A27" s="82"/>
      <c r="B27" s="79" t="str">
        <f>'Team List'!$C$5</f>
        <v>Brindlee Mountain</v>
      </c>
      <c r="C27" s="79" t="str">
        <f>'Team List'!$C$11</f>
        <v>Susan Moore</v>
      </c>
      <c r="D27" s="79" t="str">
        <f>'Team List'!$C$3</f>
        <v>Bob Jones</v>
      </c>
      <c r="E27" s="79" t="str">
        <f>'Team List'!$C$2</f>
        <v>Bibb County</v>
      </c>
      <c r="F27" s="79" t="str">
        <f>'Team List'!$C$4</f>
        <v>Covenant Christian</v>
      </c>
      <c r="G27" s="79"/>
      <c r="H27" s="46"/>
      <c r="I27" s="46"/>
    </row>
    <row r="28" spans="1:9" ht="15" customHeight="1">
      <c r="A28" s="83">
        <v>9</v>
      </c>
      <c r="B28" s="80" t="s">
        <v>28</v>
      </c>
      <c r="C28" s="80" t="s">
        <v>28</v>
      </c>
      <c r="D28" s="80" t="s">
        <v>28</v>
      </c>
      <c r="E28" s="80" t="s">
        <v>28</v>
      </c>
      <c r="F28" s="80" t="s">
        <v>28</v>
      </c>
      <c r="G28" s="80" t="str">
        <f>'Team List'!$C$6</f>
        <v>Indian Springs </v>
      </c>
      <c r="H28" s="46"/>
      <c r="I28" s="46"/>
    </row>
    <row r="29" spans="1:9" ht="15" customHeight="1" thickBot="1">
      <c r="A29" s="84"/>
      <c r="B29" s="81" t="str">
        <f>'Team List'!$C$7</f>
        <v>Gordo</v>
      </c>
      <c r="C29" s="81" t="str">
        <f>'Team List'!$C$12</f>
        <v>Altamont</v>
      </c>
      <c r="D29" s="81" t="str">
        <f>'Team List'!$C$9</f>
        <v>Russellville</v>
      </c>
      <c r="E29" s="81" t="str">
        <f>'Team List'!$C$10</f>
        <v>Holy Spirit</v>
      </c>
      <c r="F29" s="81" t="str">
        <f>'Team List'!$C$8</f>
        <v>Hoover</v>
      </c>
      <c r="G29" s="81"/>
      <c r="H29" s="46"/>
      <c r="I29" s="46"/>
    </row>
    <row r="30" spans="1:9" ht="15" customHeight="1">
      <c r="A30" s="82"/>
      <c r="B30" s="79" t="str">
        <f>'Team List'!$C$5</f>
        <v>Brindlee Mountain</v>
      </c>
      <c r="C30" s="79" t="str">
        <f>'Team List'!$C$3</f>
        <v>Bob Jones</v>
      </c>
      <c r="D30" s="79" t="str">
        <f>'Team List'!$C$2</f>
        <v>Bibb County</v>
      </c>
      <c r="E30" s="79" t="str">
        <f>'Team List'!$C$4</f>
        <v>Covenant Christian</v>
      </c>
      <c r="F30" s="79" t="str">
        <f>'Team List'!$C$6</f>
        <v>Indian Springs </v>
      </c>
      <c r="G30" s="79"/>
      <c r="H30" s="46"/>
      <c r="I30" s="46"/>
    </row>
    <row r="31" spans="1:9" ht="15" customHeight="1">
      <c r="A31" s="83">
        <v>10</v>
      </c>
      <c r="B31" s="80" t="s">
        <v>28</v>
      </c>
      <c r="C31" s="80" t="s">
        <v>28</v>
      </c>
      <c r="D31" s="80" t="s">
        <v>28</v>
      </c>
      <c r="E31" s="80" t="s">
        <v>28</v>
      </c>
      <c r="F31" s="80" t="s">
        <v>28</v>
      </c>
      <c r="G31" s="80" t="str">
        <f>'Team List'!$C$12</f>
        <v>Altamont</v>
      </c>
      <c r="H31" s="46"/>
      <c r="I31" s="46"/>
    </row>
    <row r="32" spans="1:9" ht="15" customHeight="1" thickBot="1">
      <c r="A32" s="84"/>
      <c r="B32" s="81" t="str">
        <f>'Team List'!$C$8</f>
        <v>Hoover</v>
      </c>
      <c r="C32" s="81" t="str">
        <f>'Team List'!$C$10</f>
        <v>Holy Spirit</v>
      </c>
      <c r="D32" s="81" t="str">
        <f>'Team List'!$C$11</f>
        <v>Susan Moore</v>
      </c>
      <c r="E32" s="81" t="str">
        <f>'Team List'!$C$9</f>
        <v>Russellville</v>
      </c>
      <c r="F32" s="81" t="str">
        <f>'Team List'!$C$7</f>
        <v>Gordo</v>
      </c>
      <c r="G32" s="81"/>
      <c r="H32" s="46"/>
      <c r="I32" s="46"/>
    </row>
    <row r="33" spans="1:9" ht="15" customHeight="1">
      <c r="A33" s="82"/>
      <c r="B33" s="79" t="str">
        <f>'Team List'!$C$2</f>
        <v>Bibb County</v>
      </c>
      <c r="C33" s="79" t="str">
        <f>'Team List'!$C$3</f>
        <v>Bob Jones</v>
      </c>
      <c r="D33" s="79" t="str">
        <f>'Team List'!$C$4</f>
        <v>Covenant Christian</v>
      </c>
      <c r="E33" s="79" t="str">
        <f>'Team List'!$C$6</f>
        <v>Indian Springs </v>
      </c>
      <c r="F33" s="79" t="str">
        <f>'Team List'!$C$5</f>
        <v>Brindlee Mountain</v>
      </c>
      <c r="G33" s="79"/>
      <c r="H33" s="46"/>
      <c r="I33" s="46"/>
    </row>
    <row r="34" spans="1:9" ht="15" customHeight="1">
      <c r="A34" s="83">
        <v>11</v>
      </c>
      <c r="B34" s="80" t="s">
        <v>28</v>
      </c>
      <c r="C34" s="80" t="s">
        <v>28</v>
      </c>
      <c r="D34" s="80" t="s">
        <v>28</v>
      </c>
      <c r="E34" s="80" t="s">
        <v>28</v>
      </c>
      <c r="F34" s="80" t="s">
        <v>28</v>
      </c>
      <c r="G34" s="80" t="str">
        <f>'Team List'!$C$7</f>
        <v>Gordo</v>
      </c>
      <c r="H34" s="46"/>
      <c r="I34" s="46"/>
    </row>
    <row r="35" spans="1:9" ht="15" customHeight="1" thickBot="1">
      <c r="A35" s="84"/>
      <c r="B35" s="81" t="str">
        <f>'Team List'!$C$12</f>
        <v>Altamont</v>
      </c>
      <c r="C35" s="81" t="str">
        <f>'Team List'!$C$11</f>
        <v>Susan Moore</v>
      </c>
      <c r="D35" s="81" t="str">
        <f>'Team List'!$C$10</f>
        <v>Holy Spirit</v>
      </c>
      <c r="E35" s="81" t="str">
        <f>'Team List'!$C$8</f>
        <v>Hoover</v>
      </c>
      <c r="F35" s="81" t="str">
        <f>'Team List'!$C$9</f>
        <v>Russellville</v>
      </c>
      <c r="G35" s="81"/>
      <c r="H35" s="46"/>
      <c r="I35" s="46"/>
    </row>
    <row r="36" spans="2:9" ht="18.75">
      <c r="B36" s="51"/>
      <c r="C36" s="51"/>
      <c r="D36" s="51"/>
      <c r="E36" s="51"/>
      <c r="F36" s="51"/>
      <c r="G36" s="51"/>
      <c r="H36" s="46"/>
      <c r="I36" s="46"/>
    </row>
    <row r="37" spans="2:9" ht="18.75">
      <c r="B37" s="51"/>
      <c r="C37" s="51"/>
      <c r="D37" s="51"/>
      <c r="E37" s="51"/>
      <c r="F37" s="51"/>
      <c r="G37" s="51"/>
      <c r="H37" s="46"/>
      <c r="I37" s="46"/>
    </row>
  </sheetData>
  <mergeCells count="1">
    <mergeCell ref="A1:G1"/>
  </mergeCells>
  <printOptions horizontalCentered="1" verticalCentered="1"/>
  <pageMargins left="0.5" right="0.5" top="0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Craig</dc:creator>
  <cp:keywords/>
  <dc:description/>
  <cp:lastModifiedBy>Stephen R. Conklan</cp:lastModifiedBy>
  <cp:lastPrinted>2004-03-04T23:03:25Z</cp:lastPrinted>
  <dcterms:created xsi:type="dcterms:W3CDTF">2000-11-09T02:22:00Z</dcterms:created>
  <dcterms:modified xsi:type="dcterms:W3CDTF">2004-03-04T23:29:37Z</dcterms:modified>
  <cp:category/>
  <cp:version/>
  <cp:contentType/>
  <cp:contentStatus/>
</cp:coreProperties>
</file>